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正表" sheetId="2" r:id="rId2"/>
    <sheet name="当月数" sheetId="3" r:id="rId3"/>
    <sheet name="累计数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<sst xmlns="http://schemas.openxmlformats.org/spreadsheetml/2006/main" count="149" uniqueCount="70">
  <si>
    <t>2021年泉州市渔业统计月报(9月报)</t>
  </si>
  <si>
    <t>填报单位（盖章）：</t>
  </si>
  <si>
    <t>泉州市海洋与渔业局</t>
  </si>
  <si>
    <t>联系电话：</t>
  </si>
  <si>
    <t>单位负责人：</t>
  </si>
  <si>
    <t>部门统计负责人：</t>
  </si>
  <si>
    <t>填 报 人：</t>
  </si>
  <si>
    <t xml:space="preserve">  </t>
  </si>
  <si>
    <t>报送日期：</t>
  </si>
  <si>
    <t>单位地址：</t>
  </si>
  <si>
    <t>泉州市东海行政中心C幢</t>
  </si>
  <si>
    <t>水产品产量快报(月报)</t>
  </si>
  <si>
    <t xml:space="preserve"> </t>
  </si>
  <si>
    <r>
      <t>表　　号：水产年报</t>
    </r>
    <r>
      <rPr>
        <sz val="9"/>
        <color indexed="8"/>
        <rFont val="ˎ̥"/>
        <family val="1"/>
      </rPr>
      <t>2</t>
    </r>
    <r>
      <rPr>
        <sz val="9"/>
        <color indexed="8"/>
        <rFont val="宋体"/>
        <family val="0"/>
      </rPr>
      <t>表</t>
    </r>
  </si>
  <si>
    <r>
      <t xml:space="preserve"> </t>
    </r>
    <r>
      <rPr>
        <sz val="9"/>
        <color indexed="8"/>
        <rFont val="宋体"/>
        <family val="0"/>
      </rPr>
      <t>制定机关：农　业　部</t>
    </r>
  </si>
  <si>
    <t>批准机关：国家统计局</t>
  </si>
  <si>
    <r>
      <t>批准文号：国统制﹝</t>
    </r>
    <r>
      <rPr>
        <sz val="9"/>
        <color indexed="8"/>
        <rFont val="ˎ̥"/>
        <family val="1"/>
      </rPr>
      <t>2017</t>
    </r>
    <r>
      <rPr>
        <sz val="9"/>
        <color indexed="8"/>
        <rFont val="宋体"/>
        <family val="0"/>
      </rPr>
      <t>﹞</t>
    </r>
    <r>
      <rPr>
        <sz val="9"/>
        <color indexed="8"/>
        <rFont val="ˎ̥"/>
        <family val="1"/>
      </rPr>
      <t>173</t>
    </r>
    <r>
      <rPr>
        <sz val="9"/>
        <color indexed="8"/>
        <rFont val="宋体"/>
        <family val="0"/>
      </rPr>
      <t>号</t>
    </r>
  </si>
  <si>
    <t>单位:  泉州市海洋与渔业局</t>
  </si>
  <si>
    <t xml:space="preserve">      2021 年9 月</t>
  </si>
  <si>
    <t xml:space="preserve">有效期至：2020年12月 </t>
  </si>
  <si>
    <t>指    标</t>
  </si>
  <si>
    <t>指标关系</t>
  </si>
  <si>
    <t>单位</t>
  </si>
  <si>
    <t>本月产量</t>
  </si>
  <si>
    <t>年初到本月累计</t>
  </si>
  <si>
    <t>上年同期累计</t>
  </si>
  <si>
    <t>水产品总产量</t>
  </si>
  <si>
    <r>
      <t>1</t>
    </r>
    <r>
      <rPr>
        <sz val="9"/>
        <color indexed="8"/>
        <rFont val="宋体"/>
        <family val="0"/>
      </rPr>
      <t>＝</t>
    </r>
    <r>
      <rPr>
        <sz val="9"/>
        <color indexed="8"/>
        <rFont val="ˎ̥"/>
        <family val="1"/>
      </rPr>
      <t>2+3+6+7</t>
    </r>
  </si>
  <si>
    <t>吨</t>
  </si>
  <si>
    <t>　海水养殖</t>
  </si>
  <si>
    <r>
      <t xml:space="preserve">     </t>
    </r>
    <r>
      <rPr>
        <sz val="9"/>
        <color indexed="8"/>
        <rFont val="宋体"/>
        <family val="0"/>
      </rPr>
      <t>海洋捕捞</t>
    </r>
  </si>
  <si>
    <t>3=4+5</t>
  </si>
  <si>
    <t>　   其中： 近海捕捞</t>
  </si>
  <si>
    <r>
      <t xml:space="preserve">                        </t>
    </r>
    <r>
      <rPr>
        <sz val="9"/>
        <color indexed="8"/>
        <rFont val="宋体"/>
        <family val="0"/>
      </rPr>
      <t>远洋捕捞</t>
    </r>
  </si>
  <si>
    <t xml:space="preserve">  淡水养殖</t>
  </si>
  <si>
    <t>　淡水捕捞</t>
  </si>
  <si>
    <t>单位负责人：                      统计负责人：                        填表人：                       报出日期：2021年 9 月 30 日</t>
  </si>
  <si>
    <t>填表说明：</t>
  </si>
  <si>
    <r>
      <t>1.</t>
    </r>
    <r>
      <rPr>
        <sz val="10"/>
        <rFont val="宋体"/>
        <family val="0"/>
      </rPr>
      <t>本表由各市、县、区渔业主管部门填报。</t>
    </r>
  </si>
  <si>
    <r>
      <t xml:space="preserve">2. </t>
    </r>
    <r>
      <rPr>
        <sz val="9"/>
        <color indexed="8"/>
        <rFont val="宋体"/>
        <family val="0"/>
      </rPr>
      <t>统计范围：全社会。</t>
    </r>
  </si>
  <si>
    <r>
      <t xml:space="preserve">3. </t>
    </r>
    <r>
      <rPr>
        <sz val="9"/>
        <color indexed="8"/>
        <rFont val="宋体"/>
        <family val="0"/>
      </rPr>
      <t>计量要求：一律取整数。</t>
    </r>
  </si>
  <si>
    <t>水产品产量月报表（当月数）</t>
  </si>
  <si>
    <t>当月产量</t>
  </si>
  <si>
    <t>上年同期</t>
  </si>
  <si>
    <t>增量</t>
  </si>
  <si>
    <t>增幅%</t>
  </si>
  <si>
    <t>水产品总产量小计</t>
  </si>
  <si>
    <t>海洋捕捞</t>
  </si>
  <si>
    <t>海水养殖</t>
  </si>
  <si>
    <t>淡水捕捞</t>
  </si>
  <si>
    <t>淡水养殖</t>
  </si>
  <si>
    <t>其中：</t>
  </si>
  <si>
    <t>小计</t>
  </si>
  <si>
    <t>近海捕捞</t>
  </si>
  <si>
    <t>远洋捕捞</t>
  </si>
  <si>
    <t>淡水产品</t>
  </si>
  <si>
    <t>泉州市</t>
  </si>
  <si>
    <t>鲤城区</t>
  </si>
  <si>
    <t>丰泽区</t>
  </si>
  <si>
    <t>洛江区</t>
  </si>
  <si>
    <t>惠安县</t>
  </si>
  <si>
    <t>市台商投资区</t>
  </si>
  <si>
    <t>泉港区</t>
  </si>
  <si>
    <t>晋江市</t>
  </si>
  <si>
    <t>石狮市</t>
  </si>
  <si>
    <t>南安市</t>
  </si>
  <si>
    <t>安溪县</t>
  </si>
  <si>
    <t>永春县</t>
  </si>
  <si>
    <t>德化县</t>
  </si>
  <si>
    <t>水产品产量月报表（累计数）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</si>
</sst>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\ \ General"/>
  </numFmts>
  <fonts count="4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8"/>
      <color indexed="8"/>
      <name val="宋体"/>
      <family val="0"/>
    </font>
    <font>
      <sz val="9"/>
      <color indexed="8"/>
      <name val="ˎ̥"/>
      <family val="1"/>
    </font>
    <font>
      <sz val="10"/>
      <color indexed="8"/>
      <name val="宋体"/>
      <family val="0"/>
    </font>
    <font>
      <b/>
      <sz val="9"/>
      <color indexed="8"/>
      <name val="ˎ̥"/>
      <family val="1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ˎ̥"/>
      <family val="1"/>
    </font>
    <font>
      <sz val="10"/>
      <name val="Times New Roman"/>
      <family val="1"/>
    </font>
    <font>
      <sz val="8"/>
      <name val="宋体"/>
      <family val="0"/>
    </font>
    <font>
      <sz val="8"/>
      <color indexed="8"/>
      <name val="宋体"/>
      <family val="0"/>
    </font>
    <font>
      <sz val="28"/>
      <name val="方正小标宋简体"/>
      <family val="0"/>
    </font>
    <font>
      <sz val="12"/>
      <name val="楷体_GB2312"/>
      <family val="3"/>
    </font>
    <font>
      <b/>
      <sz val="12"/>
      <name val="宋体"/>
      <family val="0"/>
    </font>
    <font>
      <sz val="36"/>
      <name val="楷体_GB2312"/>
      <family val="3"/>
    </font>
    <font>
      <u val="single"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8" fillId="0" borderId="4" applyNumberFormat="0" applyFill="0" applyAlignment="0" applyProtection="0"/>
    <xf numFmtId="0" fontId="21" fillId="6" borderId="0" applyNumberFormat="0" applyBorder="0" applyAlignment="0" applyProtection="0"/>
    <xf numFmtId="0" fontId="28" fillId="0" borderId="5" applyNumberFormat="0" applyFill="0" applyAlignment="0" applyProtection="0"/>
    <xf numFmtId="0" fontId="21" fillId="6" borderId="0" applyNumberFormat="0" applyBorder="0" applyAlignment="0" applyProtection="0"/>
    <xf numFmtId="0" fontId="39" fillId="8" borderId="6" applyNumberFormat="0" applyAlignment="0" applyProtection="0"/>
    <xf numFmtId="0" fontId="27" fillId="8" borderId="1" applyNumberFormat="0" applyAlignment="0" applyProtection="0"/>
    <xf numFmtId="0" fontId="26" fillId="9" borderId="7" applyNumberFormat="0" applyAlignment="0" applyProtection="0"/>
    <xf numFmtId="0" fontId="22" fillId="2" borderId="0" applyNumberFormat="0" applyBorder="0" applyAlignment="0" applyProtection="0"/>
    <xf numFmtId="0" fontId="21" fillId="10" borderId="0" applyNumberFormat="0" applyBorder="0" applyAlignment="0" applyProtection="0"/>
    <xf numFmtId="0" fontId="30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7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6" borderId="0" applyNumberFormat="0" applyBorder="0" applyAlignment="0" applyProtection="0"/>
    <xf numFmtId="0" fontId="21" fillId="16" borderId="0" applyNumberFormat="0" applyBorder="0" applyAlignment="0" applyProtection="0"/>
    <xf numFmtId="0" fontId="22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</cellStyleXfs>
  <cellXfs count="75">
    <xf numFmtId="0" fontId="0" fillId="0" borderId="0" xfId="0" applyAlignment="1">
      <alignment vertical="center"/>
    </xf>
    <xf numFmtId="0" fontId="2" fillId="0" borderId="0" xfId="63" applyFont="1">
      <alignment vertical="center"/>
      <protection/>
    </xf>
    <xf numFmtId="0" fontId="0" fillId="0" borderId="0" xfId="63">
      <alignment vertical="center"/>
      <protection/>
    </xf>
    <xf numFmtId="0" fontId="3" fillId="0" borderId="0" xfId="63" applyFont="1" applyAlignment="1">
      <alignment horizontal="center" vertical="center"/>
      <protection/>
    </xf>
    <xf numFmtId="57" fontId="0" fillId="0" borderId="0" xfId="63" applyNumberFormat="1">
      <alignment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/>
      <protection/>
    </xf>
    <xf numFmtId="0" fontId="2" fillId="0" borderId="12" xfId="63" applyFont="1" applyBorder="1" applyAlignment="1">
      <alignment horizontal="center" vertical="center"/>
      <protection/>
    </xf>
    <xf numFmtId="0" fontId="4" fillId="0" borderId="13" xfId="63" applyFont="1" applyFill="1" applyBorder="1" applyAlignment="1">
      <alignment vertical="center" wrapText="1"/>
      <protection/>
    </xf>
    <xf numFmtId="0" fontId="4" fillId="0" borderId="13" xfId="63" applyFont="1" applyBorder="1" applyAlignment="1">
      <alignment horizontal="center" vertical="center"/>
      <protection/>
    </xf>
    <xf numFmtId="0" fontId="0" fillId="0" borderId="14" xfId="63" applyBorder="1" applyAlignment="1">
      <alignment horizontal="center" vertical="center"/>
      <protection/>
    </xf>
    <xf numFmtId="0" fontId="4" fillId="0" borderId="10" xfId="63" applyFont="1" applyBorder="1" applyAlignment="1">
      <alignment vertical="center" wrapText="1"/>
      <protection/>
    </xf>
    <xf numFmtId="0" fontId="2" fillId="0" borderId="15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0" fillId="0" borderId="15" xfId="63" applyBorder="1" applyAlignment="1">
      <alignment vertical="center" wrapText="1"/>
      <protection/>
    </xf>
    <xf numFmtId="0" fontId="5" fillId="0" borderId="11" xfId="63" applyFont="1" applyBorder="1">
      <alignment vertical="center"/>
      <protection/>
    </xf>
    <xf numFmtId="176" fontId="5" fillId="0" borderId="11" xfId="63" applyNumberFormat="1" applyFont="1" applyBorder="1" applyAlignment="1">
      <alignment horizontal="right" vertical="center" shrinkToFit="1"/>
      <protection/>
    </xf>
    <xf numFmtId="0" fontId="2" fillId="0" borderId="11" xfId="63" applyFont="1" applyBorder="1">
      <alignment vertical="center"/>
      <protection/>
    </xf>
    <xf numFmtId="176" fontId="2" fillId="0" borderId="11" xfId="63" applyNumberFormat="1" applyFont="1" applyBorder="1" applyAlignment="1">
      <alignment horizontal="right" vertical="center" shrinkToFi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vertical="center"/>
      <protection/>
    </xf>
    <xf numFmtId="0" fontId="4" fillId="0" borderId="11" xfId="63" applyFont="1" applyBorder="1" applyAlignment="1">
      <alignment vertical="center" wrapText="1"/>
      <protection/>
    </xf>
    <xf numFmtId="177" fontId="2" fillId="0" borderId="11" xfId="63" applyNumberFormat="1" applyFont="1" applyBorder="1" applyAlignment="1">
      <alignment horizontal="right" vertical="center" shrinkToFit="1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7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176" fontId="2" fillId="0" borderId="22" xfId="63" applyNumberFormat="1" applyFont="1" applyBorder="1" applyAlignment="1">
      <alignment horizontal="center" vertical="center" shrinkToFit="1"/>
      <protection/>
    </xf>
    <xf numFmtId="176" fontId="2" fillId="0" borderId="23" xfId="63" applyNumberFormat="1" applyFont="1" applyBorder="1" applyAlignment="1">
      <alignment horizontal="center" vertical="center" shrinkToFit="1"/>
      <protection/>
    </xf>
    <xf numFmtId="0" fontId="4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76" fontId="2" fillId="0" borderId="25" xfId="63" applyNumberFormat="1" applyFont="1" applyBorder="1" applyAlignment="1">
      <alignment horizontal="center" vertical="center" shrinkToFit="1"/>
      <protection/>
    </xf>
    <xf numFmtId="176" fontId="2" fillId="0" borderId="26" xfId="63" applyNumberFormat="1" applyFont="1" applyBorder="1" applyAlignment="1">
      <alignment horizontal="center" vertical="center" shrinkToFit="1"/>
      <protection/>
    </xf>
    <xf numFmtId="0" fontId="8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8" fontId="14" fillId="0" borderId="0" xfId="0" applyNumberFormat="1" applyFont="1" applyBorder="1" applyAlignment="1">
      <alignment vertical="center"/>
    </xf>
    <xf numFmtId="0" fontId="15" fillId="0" borderId="0" xfId="0" applyFont="1" applyFill="1" applyBorder="1" applyAlignment="1">
      <alignment/>
    </xf>
    <xf numFmtId="0" fontId="7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18" fillId="0" borderId="2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63" applyFont="1" applyFill="1" applyBorder="1" applyAlignment="1">
      <alignment vertical="center"/>
      <protection/>
    </xf>
    <xf numFmtId="0" fontId="0" fillId="0" borderId="0" xfId="63" applyFill="1" applyBorder="1" applyAlignment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26"/>
  <sheetViews>
    <sheetView tabSelected="1" workbookViewId="0" topLeftCell="A1">
      <selection activeCell="BE11" sqref="BE11"/>
    </sheetView>
  </sheetViews>
  <sheetFormatPr defaultColWidth="9.00390625" defaultRowHeight="14.25"/>
  <cols>
    <col min="1" max="52" width="2.25390625" style="0" customWidth="1"/>
  </cols>
  <sheetData>
    <row r="1" spans="1:52" ht="14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72"/>
      <c r="AQ1" s="63"/>
      <c r="AR1" s="73"/>
      <c r="AS1" s="74"/>
      <c r="AT1" s="63"/>
      <c r="AU1" s="63"/>
      <c r="AV1" s="63"/>
      <c r="AW1" s="63"/>
      <c r="AX1" s="63"/>
      <c r="AY1" s="63"/>
      <c r="AZ1" s="63"/>
    </row>
    <row r="2" spans="1:52" ht="14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72"/>
      <c r="AQ2" s="63"/>
      <c r="AR2" s="73"/>
      <c r="AS2" s="74"/>
      <c r="AT2" s="63"/>
      <c r="AU2" s="63"/>
      <c r="AV2" s="63"/>
      <c r="AW2" s="63"/>
      <c r="AX2" s="63"/>
      <c r="AY2" s="63"/>
      <c r="AZ2" s="63"/>
    </row>
    <row r="3" spans="1:52" ht="46.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9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</row>
    <row r="4" spans="1:52" ht="14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</row>
    <row r="5" spans="1:52" ht="14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</row>
    <row r="6" spans="1:52" ht="14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</row>
    <row r="7" spans="1:52" ht="35.25">
      <c r="A7" s="64" t="s">
        <v>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</row>
    <row r="8" spans="1:52" ht="14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</row>
    <row r="9" spans="1:52" ht="14.2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</row>
    <row r="10" spans="1:52" ht="14.2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</row>
    <row r="11" spans="1:52" ht="14.2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ht="14.25">
      <c r="A12" s="63"/>
      <c r="B12" s="63"/>
      <c r="C12" s="65" t="s">
        <v>1</v>
      </c>
      <c r="D12" s="63"/>
      <c r="E12" s="63"/>
      <c r="F12" s="63"/>
      <c r="G12" s="63"/>
      <c r="H12" s="63"/>
      <c r="I12" s="63"/>
      <c r="J12" s="63"/>
      <c r="K12" s="67" t="s">
        <v>2</v>
      </c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8"/>
      <c r="X12" s="68"/>
      <c r="Y12" s="68"/>
      <c r="Z12" s="68"/>
      <c r="AA12" s="68"/>
      <c r="AB12" s="68"/>
      <c r="AC12" s="63"/>
      <c r="AD12" s="63"/>
      <c r="AE12" s="63"/>
      <c r="AF12" s="63"/>
      <c r="AG12" s="66" t="s">
        <v>3</v>
      </c>
      <c r="AH12" s="66"/>
      <c r="AI12" s="66"/>
      <c r="AJ12" s="66"/>
      <c r="AK12" s="66"/>
      <c r="AL12" s="63"/>
      <c r="AM12" s="63"/>
      <c r="AN12" s="67">
        <v>22281607</v>
      </c>
      <c r="AO12" s="67"/>
      <c r="AP12" s="67"/>
      <c r="AQ12" s="67"/>
      <c r="AR12" s="67"/>
      <c r="AS12" s="67"/>
      <c r="AT12" s="67"/>
      <c r="AU12" s="67"/>
      <c r="AV12" s="67"/>
      <c r="AW12" s="68"/>
      <c r="AX12" s="68"/>
      <c r="AY12" s="68"/>
      <c r="AZ12" s="68"/>
    </row>
    <row r="13" spans="1:52" ht="14.2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ht="14.2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ht="14.25">
      <c r="A15" s="63"/>
      <c r="B15" s="63"/>
      <c r="C15" s="65" t="s">
        <v>4</v>
      </c>
      <c r="D15" s="63"/>
      <c r="E15" s="63"/>
      <c r="F15" s="63"/>
      <c r="G15" s="63"/>
      <c r="H15" s="63"/>
      <c r="I15" s="63"/>
      <c r="J15" s="63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3"/>
      <c r="AD15" s="63"/>
      <c r="AE15" s="63"/>
      <c r="AF15" s="63"/>
      <c r="AG15" s="65" t="s">
        <v>5</v>
      </c>
      <c r="AH15" s="65"/>
      <c r="AI15" s="65"/>
      <c r="AJ15" s="65"/>
      <c r="AK15" s="63"/>
      <c r="AL15" s="63"/>
      <c r="AM15" s="70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</row>
    <row r="16" spans="1:52" ht="14.2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1:52" ht="14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1:52" ht="14.25">
      <c r="A18" s="63"/>
      <c r="B18" s="63"/>
      <c r="C18" s="66" t="s">
        <v>6</v>
      </c>
      <c r="D18" s="66"/>
      <c r="E18" s="66"/>
      <c r="F18" s="66"/>
      <c r="G18" s="66"/>
      <c r="H18" s="63"/>
      <c r="I18" s="63"/>
      <c r="J18" s="63"/>
      <c r="K18" s="68"/>
      <c r="L18" s="68"/>
      <c r="M18" s="68"/>
      <c r="N18" s="68"/>
      <c r="O18" s="68"/>
      <c r="P18" s="68"/>
      <c r="Q18" s="68"/>
      <c r="R18" s="68" t="s">
        <v>7</v>
      </c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3"/>
      <c r="AD18" s="63"/>
      <c r="AE18" s="63"/>
      <c r="AF18" s="63"/>
      <c r="AG18" s="66" t="s">
        <v>8</v>
      </c>
      <c r="AH18" s="66"/>
      <c r="AI18" s="66"/>
      <c r="AJ18" s="66"/>
      <c r="AK18" s="66"/>
      <c r="AL18" s="63"/>
      <c r="AM18" s="63"/>
      <c r="AN18" s="71">
        <v>44469</v>
      </c>
      <c r="AO18" s="71"/>
      <c r="AP18" s="71"/>
      <c r="AQ18" s="71"/>
      <c r="AR18" s="71"/>
      <c r="AS18" s="71"/>
      <c r="AT18" s="71"/>
      <c r="AU18" s="71"/>
      <c r="AV18" s="71"/>
      <c r="AW18" s="68"/>
      <c r="AX18" s="68"/>
      <c r="AY18" s="68"/>
      <c r="AZ18" s="68"/>
    </row>
    <row r="19" spans="1:52" ht="14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1:52" ht="14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1" spans="1:52" ht="14.25">
      <c r="A21" s="63"/>
      <c r="B21" s="63"/>
      <c r="C21" s="65" t="s">
        <v>9</v>
      </c>
      <c r="D21" s="63"/>
      <c r="E21" s="63"/>
      <c r="F21" s="63"/>
      <c r="G21" s="63"/>
      <c r="H21" s="63"/>
      <c r="I21" s="63"/>
      <c r="J21" s="63"/>
      <c r="K21" s="68"/>
      <c r="L21" s="67" t="s">
        <v>10</v>
      </c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8"/>
      <c r="Z21" s="68"/>
      <c r="AA21" s="68"/>
      <c r="AB21" s="68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1:52" ht="14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1:52" ht="14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</row>
    <row r="24" spans="1:52" ht="14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</row>
    <row r="25" spans="1:52" ht="14.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</row>
    <row r="26" spans="1:52" ht="14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</row>
  </sheetData>
  <sheetProtection/>
  <mergeCells count="8">
    <mergeCell ref="A7:AZ7"/>
    <mergeCell ref="K12:V12"/>
    <mergeCell ref="AG12:AK12"/>
    <mergeCell ref="AN12:AV12"/>
    <mergeCell ref="C18:G18"/>
    <mergeCell ref="AG18:AK18"/>
    <mergeCell ref="AN18:AV18"/>
    <mergeCell ref="L21:W21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workbookViewId="0" topLeftCell="A1">
      <selection activeCell="E29" sqref="E29"/>
    </sheetView>
  </sheetViews>
  <sheetFormatPr defaultColWidth="9.00390625" defaultRowHeight="14.25"/>
  <cols>
    <col min="1" max="1" width="28.50390625" style="0" customWidth="1"/>
    <col min="2" max="2" width="14.375" style="0" customWidth="1"/>
    <col min="3" max="3" width="13.75390625" style="0" customWidth="1"/>
    <col min="4" max="4" width="19.25390625" style="0" customWidth="1"/>
    <col min="5" max="5" width="20.625" style="0" customWidth="1"/>
    <col min="6" max="6" width="24.375" style="0" customWidth="1"/>
  </cols>
  <sheetData>
    <row r="1" spans="1:6" ht="31.5" customHeight="1">
      <c r="A1" s="27" t="s">
        <v>11</v>
      </c>
      <c r="B1" s="27"/>
      <c r="C1" s="27"/>
      <c r="D1" s="27"/>
      <c r="E1" s="27"/>
      <c r="F1" s="27"/>
    </row>
    <row r="2" spans="1:6" ht="14.25">
      <c r="A2" s="28" t="s">
        <v>12</v>
      </c>
      <c r="B2" s="29"/>
      <c r="C2" s="29"/>
      <c r="D2" s="30"/>
      <c r="E2" s="31"/>
      <c r="F2" s="31" t="s">
        <v>13</v>
      </c>
    </row>
    <row r="3" spans="1:6" ht="14.25">
      <c r="A3" s="29"/>
      <c r="B3" s="29"/>
      <c r="C3" s="29"/>
      <c r="D3" s="30"/>
      <c r="E3" s="32"/>
      <c r="F3" s="32" t="s">
        <v>14</v>
      </c>
    </row>
    <row r="4" spans="1:6" ht="14.25">
      <c r="A4" s="29"/>
      <c r="B4" s="29"/>
      <c r="C4" s="29"/>
      <c r="D4" s="30"/>
      <c r="E4" s="31"/>
      <c r="F4" s="31" t="s">
        <v>15</v>
      </c>
    </row>
    <row r="5" spans="1:6" ht="14.25">
      <c r="A5" s="29"/>
      <c r="B5" s="29"/>
      <c r="C5" s="29"/>
      <c r="D5" s="30"/>
      <c r="E5" s="31"/>
      <c r="F5" s="31" t="s">
        <v>16</v>
      </c>
    </row>
    <row r="6" spans="1:6" ht="18" customHeight="1">
      <c r="A6" s="33" t="s">
        <v>17</v>
      </c>
      <c r="B6" s="34"/>
      <c r="C6" s="35" t="s">
        <v>18</v>
      </c>
      <c r="D6" s="35"/>
      <c r="E6" s="36"/>
      <c r="F6" s="36" t="s">
        <v>19</v>
      </c>
    </row>
    <row r="7" spans="1:6" ht="30" customHeight="1">
      <c r="A7" s="37" t="s">
        <v>20</v>
      </c>
      <c r="B7" s="38" t="s">
        <v>21</v>
      </c>
      <c r="C7" s="39" t="s">
        <v>22</v>
      </c>
      <c r="D7" s="40" t="s">
        <v>23</v>
      </c>
      <c r="E7" s="39" t="s">
        <v>24</v>
      </c>
      <c r="F7" s="41" t="s">
        <v>25</v>
      </c>
    </row>
    <row r="8" spans="1:6" ht="30" customHeight="1">
      <c r="A8" s="42" t="s">
        <v>26</v>
      </c>
      <c r="B8" s="43" t="s">
        <v>27</v>
      </c>
      <c r="C8" s="44" t="s">
        <v>28</v>
      </c>
      <c r="D8" s="45">
        <f>_xlfn.IFERROR('当月数'!B6," ")</f>
        <v>146520</v>
      </c>
      <c r="E8" s="45">
        <f>_xlfn.IFERROR('累计数'!B6," ")</f>
        <v>666944</v>
      </c>
      <c r="F8" s="46">
        <f>_xlfn.IFERROR('累计数'!I6," ")</f>
        <v>658432</v>
      </c>
    </row>
    <row r="9" spans="1:6" ht="30" customHeight="1">
      <c r="A9" s="47" t="s">
        <v>29</v>
      </c>
      <c r="B9" s="48">
        <v>2</v>
      </c>
      <c r="C9" s="44" t="s">
        <v>28</v>
      </c>
      <c r="D9" s="45">
        <f>_xlfn.IFERROR('当月数'!F6," ")</f>
        <v>44416</v>
      </c>
      <c r="E9" s="45">
        <f>_xlfn.IFERROR('累计数'!F6," ")</f>
        <v>248306</v>
      </c>
      <c r="F9" s="46">
        <f>_xlfn.IFERROR('累计数'!M6," ")</f>
        <v>237222</v>
      </c>
    </row>
    <row r="10" spans="1:6" ht="30" customHeight="1">
      <c r="A10" s="42" t="s">
        <v>30</v>
      </c>
      <c r="B10" s="43" t="s">
        <v>31</v>
      </c>
      <c r="C10" s="44" t="s">
        <v>28</v>
      </c>
      <c r="D10" s="45">
        <f>_xlfn.IFERROR('当月数'!C6," ")</f>
        <v>100075</v>
      </c>
      <c r="E10" s="45">
        <f>_xlfn.IFERROR('累计数'!C6," ")</f>
        <v>407246</v>
      </c>
      <c r="F10" s="46">
        <f>_xlfn.IFERROR('累计数'!J6," ")</f>
        <v>409993</v>
      </c>
    </row>
    <row r="11" spans="1:6" ht="30" customHeight="1">
      <c r="A11" s="47" t="s">
        <v>32</v>
      </c>
      <c r="B11" s="48">
        <v>4</v>
      </c>
      <c r="C11" s="44" t="s">
        <v>28</v>
      </c>
      <c r="D11" s="45">
        <f>_xlfn.IFERROR('当月数'!D6," ")</f>
        <v>93017</v>
      </c>
      <c r="E11" s="45">
        <f>_xlfn.IFERROR('累计数'!D6," ")</f>
        <v>357666</v>
      </c>
      <c r="F11" s="46">
        <f>_xlfn.IFERROR('累计数'!K6," ")</f>
        <v>347606</v>
      </c>
    </row>
    <row r="12" spans="1:6" ht="30" customHeight="1">
      <c r="A12" s="42" t="s">
        <v>33</v>
      </c>
      <c r="B12" s="48">
        <v>5</v>
      </c>
      <c r="C12" s="44" t="s">
        <v>28</v>
      </c>
      <c r="D12" s="45">
        <f>_xlfn.IFERROR('当月数'!E6," ")</f>
        <v>7058</v>
      </c>
      <c r="E12" s="45">
        <f>_xlfn.IFERROR('累计数'!E6," ")</f>
        <v>49580</v>
      </c>
      <c r="F12" s="46">
        <f>_xlfn.IFERROR('累计数'!L6," ")</f>
        <v>62387</v>
      </c>
    </row>
    <row r="13" spans="1:6" ht="30" customHeight="1">
      <c r="A13" s="47" t="s">
        <v>34</v>
      </c>
      <c r="B13" s="48">
        <v>6</v>
      </c>
      <c r="C13" s="44" t="s">
        <v>28</v>
      </c>
      <c r="D13" s="45">
        <f>_xlfn.IFERROR('当月数'!H6," ")</f>
        <v>1691</v>
      </c>
      <c r="E13" s="45">
        <f>_xlfn.IFERROR('累计数'!H6," ")</f>
        <v>9919</v>
      </c>
      <c r="F13" s="46">
        <f>_xlfn.IFERROR('累计数'!O6," ")</f>
        <v>9778</v>
      </c>
    </row>
    <row r="14" spans="1:6" ht="30" customHeight="1">
      <c r="A14" s="49" t="s">
        <v>35</v>
      </c>
      <c r="B14" s="50">
        <v>7</v>
      </c>
      <c r="C14" s="51" t="s">
        <v>28</v>
      </c>
      <c r="D14" s="52">
        <f>_xlfn.IFERROR('当月数'!G6," ")</f>
        <v>338</v>
      </c>
      <c r="E14" s="52">
        <f>_xlfn.IFERROR('累计数'!G6," ")</f>
        <v>1473</v>
      </c>
      <c r="F14" s="53">
        <f>_xlfn.IFERROR('累计数'!N6," ")</f>
        <v>1439</v>
      </c>
    </row>
    <row r="15" spans="1:6" ht="19.5" customHeight="1">
      <c r="A15" s="54" t="s">
        <v>36</v>
      </c>
      <c r="B15" s="55"/>
      <c r="C15" s="55"/>
      <c r="D15" s="55"/>
      <c r="E15" s="55"/>
      <c r="F15" s="55"/>
    </row>
    <row r="16" spans="1:2" ht="16.5" customHeight="1">
      <c r="A16" s="56" t="s">
        <v>37</v>
      </c>
      <c r="B16" s="57"/>
    </row>
    <row r="17" spans="1:6" ht="16.5" customHeight="1">
      <c r="A17" s="58" t="s">
        <v>38</v>
      </c>
      <c r="B17" s="59"/>
      <c r="C17" s="60"/>
      <c r="D17" s="60"/>
      <c r="E17" s="61"/>
      <c r="F17" s="61"/>
    </row>
    <row r="18" spans="1:6" ht="16.5" customHeight="1">
      <c r="A18" s="62" t="s">
        <v>39</v>
      </c>
      <c r="B18" s="62"/>
      <c r="C18" s="62"/>
      <c r="D18" s="62"/>
      <c r="E18" s="62"/>
      <c r="F18" s="62"/>
    </row>
    <row r="19" spans="1:6" ht="16.5" customHeight="1">
      <c r="A19" s="62" t="s">
        <v>40</v>
      </c>
      <c r="B19" s="62"/>
      <c r="C19" s="62"/>
      <c r="D19" s="62"/>
      <c r="E19" s="62"/>
      <c r="F19" s="62"/>
    </row>
  </sheetData>
  <sheetProtection/>
  <mergeCells count="6">
    <mergeCell ref="A1:F1"/>
    <mergeCell ref="C6:D6"/>
    <mergeCell ref="A15:F15"/>
    <mergeCell ref="A16:B16"/>
    <mergeCell ref="A18:F18"/>
    <mergeCell ref="A19:F19"/>
  </mergeCells>
  <printOptions/>
  <pageMargins left="0.75" right="0.39305555555555555" top="0.7868055555555555" bottom="0.39305555555555555" header="0.6298611111111111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A1">
      <selection activeCell="A2" sqref="A1:A65536"/>
    </sheetView>
  </sheetViews>
  <sheetFormatPr defaultColWidth="9.00390625" defaultRowHeight="14.25"/>
  <cols>
    <col min="1" max="1" width="10.25390625" style="2" customWidth="1"/>
    <col min="2" max="25" width="6.75390625" style="2" customWidth="1"/>
    <col min="26" max="16384" width="9.00390625" style="2" customWidth="1"/>
  </cols>
  <sheetData>
    <row r="1" spans="1:25" ht="22.5">
      <c r="A1" s="3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4.25">
      <c r="A2" s="4">
        <v>44440</v>
      </c>
    </row>
    <row r="3" spans="1:25" s="1" customFormat="1" ht="14.25" customHeight="1">
      <c r="A3" s="5" t="s">
        <v>22</v>
      </c>
      <c r="B3" s="6" t="s">
        <v>42</v>
      </c>
      <c r="C3" s="7"/>
      <c r="D3" s="7"/>
      <c r="E3" s="7"/>
      <c r="F3" s="7"/>
      <c r="G3" s="7"/>
      <c r="H3" s="7"/>
      <c r="I3" s="21" t="s">
        <v>43</v>
      </c>
      <c r="J3" s="7"/>
      <c r="K3" s="7"/>
      <c r="L3" s="7"/>
      <c r="M3" s="7"/>
      <c r="N3" s="7"/>
      <c r="O3" s="7"/>
      <c r="P3" s="21" t="s">
        <v>44</v>
      </c>
      <c r="Q3" s="7"/>
      <c r="R3" s="7"/>
      <c r="S3" s="7"/>
      <c r="T3" s="7"/>
      <c r="U3" s="21" t="s">
        <v>45</v>
      </c>
      <c r="V3" s="7"/>
      <c r="W3" s="7"/>
      <c r="X3" s="7"/>
      <c r="Y3" s="7"/>
    </row>
    <row r="4" spans="1:25" s="1" customFormat="1" ht="14.25" customHeight="1">
      <c r="A4" s="8"/>
      <c r="B4" s="9" t="s">
        <v>46</v>
      </c>
      <c r="C4" s="10" t="s">
        <v>47</v>
      </c>
      <c r="D4" s="11"/>
      <c r="E4" s="11"/>
      <c r="F4" s="12" t="s">
        <v>48</v>
      </c>
      <c r="G4" s="12" t="s">
        <v>49</v>
      </c>
      <c r="H4" s="12" t="s">
        <v>50</v>
      </c>
      <c r="I4" s="9" t="s">
        <v>46</v>
      </c>
      <c r="J4" s="10" t="s">
        <v>47</v>
      </c>
      <c r="K4" s="11"/>
      <c r="L4" s="11"/>
      <c r="M4" s="12" t="s">
        <v>48</v>
      </c>
      <c r="N4" s="12" t="s">
        <v>49</v>
      </c>
      <c r="O4" s="12" t="s">
        <v>50</v>
      </c>
      <c r="P4" s="9" t="s">
        <v>46</v>
      </c>
      <c r="Q4" s="22" t="s">
        <v>51</v>
      </c>
      <c r="R4" s="23"/>
      <c r="S4" s="23"/>
      <c r="T4" s="23"/>
      <c r="U4" s="9" t="s">
        <v>46</v>
      </c>
      <c r="V4" s="22" t="s">
        <v>51</v>
      </c>
      <c r="W4" s="23"/>
      <c r="X4" s="23"/>
      <c r="Y4" s="23"/>
    </row>
    <row r="5" spans="1:25" s="1" customFormat="1" ht="14.25" customHeight="1">
      <c r="A5" s="13"/>
      <c r="B5" s="14"/>
      <c r="C5" s="15" t="s">
        <v>52</v>
      </c>
      <c r="D5" s="6" t="s">
        <v>53</v>
      </c>
      <c r="E5" s="6" t="s">
        <v>54</v>
      </c>
      <c r="F5" s="16"/>
      <c r="G5" s="16" t="s">
        <v>55</v>
      </c>
      <c r="H5" s="16" t="s">
        <v>55</v>
      </c>
      <c r="I5" s="14"/>
      <c r="J5" s="15" t="s">
        <v>52</v>
      </c>
      <c r="K5" s="6" t="s">
        <v>53</v>
      </c>
      <c r="L5" s="6" t="s">
        <v>54</v>
      </c>
      <c r="M5" s="16"/>
      <c r="N5" s="16" t="s">
        <v>55</v>
      </c>
      <c r="O5" s="16" t="s">
        <v>55</v>
      </c>
      <c r="P5" s="14"/>
      <c r="Q5" s="24" t="s">
        <v>47</v>
      </c>
      <c r="R5" s="25" t="s">
        <v>48</v>
      </c>
      <c r="S5" s="25" t="s">
        <v>49</v>
      </c>
      <c r="T5" s="25" t="s">
        <v>50</v>
      </c>
      <c r="U5" s="14"/>
      <c r="V5" s="24" t="s">
        <v>47</v>
      </c>
      <c r="W5" s="25" t="s">
        <v>48</v>
      </c>
      <c r="X5" s="25" t="s">
        <v>49</v>
      </c>
      <c r="Y5" s="25" t="s">
        <v>50</v>
      </c>
    </row>
    <row r="6" spans="1:25" ht="14.25" customHeight="1">
      <c r="A6" s="17" t="s">
        <v>56</v>
      </c>
      <c r="B6" s="18">
        <v>146520</v>
      </c>
      <c r="C6" s="18">
        <v>100075</v>
      </c>
      <c r="D6" s="18">
        <v>93017</v>
      </c>
      <c r="E6" s="18">
        <v>7058</v>
      </c>
      <c r="F6" s="18">
        <v>44416</v>
      </c>
      <c r="G6" s="18">
        <v>338</v>
      </c>
      <c r="H6" s="18">
        <v>1691</v>
      </c>
      <c r="I6" s="18">
        <v>142047</v>
      </c>
      <c r="J6" s="18">
        <v>98677</v>
      </c>
      <c r="K6" s="18">
        <v>89600</v>
      </c>
      <c r="L6" s="18">
        <v>9077</v>
      </c>
      <c r="M6" s="18">
        <v>41474</v>
      </c>
      <c r="N6" s="18">
        <v>322</v>
      </c>
      <c r="O6" s="18">
        <v>1574</v>
      </c>
      <c r="P6" s="20">
        <f aca="true" t="shared" si="0" ref="P6:P19">B6-I6</f>
        <v>4473</v>
      </c>
      <c r="Q6" s="20">
        <f aca="true" t="shared" si="1" ref="Q6:Q19">C6-J6</f>
        <v>1398</v>
      </c>
      <c r="R6" s="20">
        <f aca="true" t="shared" si="2" ref="R6:R19">F6-M6</f>
        <v>2942</v>
      </c>
      <c r="S6" s="20">
        <f aca="true" t="shared" si="3" ref="S6:S19">G6-N6</f>
        <v>16</v>
      </c>
      <c r="T6" s="20">
        <f aca="true" t="shared" si="4" ref="T6:T19">H6-O6</f>
        <v>117</v>
      </c>
      <c r="U6" s="26">
        <f aca="true" t="shared" si="5" ref="U6:U19">P6/I6*100</f>
        <v>3.148957739339796</v>
      </c>
      <c r="V6" s="26">
        <f aca="true" t="shared" si="6" ref="V6:V19">Q6/J6*100</f>
        <v>1.4167435167262887</v>
      </c>
      <c r="W6" s="26">
        <f aca="true" t="shared" si="7" ref="W6:W19">R6/M6*100</f>
        <v>7.093600810146115</v>
      </c>
      <c r="X6" s="26">
        <f aca="true" t="shared" si="8" ref="X6:X19">S6/N6*100</f>
        <v>4.968944099378882</v>
      </c>
      <c r="Y6" s="26">
        <f aca="true" t="shared" si="9" ref="Y6:Y19">T6/O6*100</f>
        <v>7.433290978398984</v>
      </c>
    </row>
    <row r="7" spans="1:25" ht="14.25" customHeight="1">
      <c r="A7" s="19" t="s">
        <v>57</v>
      </c>
      <c r="B7" s="20">
        <v>22</v>
      </c>
      <c r="C7" s="20">
        <v>22</v>
      </c>
      <c r="D7" s="20">
        <v>22</v>
      </c>
      <c r="E7" s="20">
        <v>0</v>
      </c>
      <c r="F7" s="20">
        <v>0</v>
      </c>
      <c r="G7" s="20">
        <v>0</v>
      </c>
      <c r="H7" s="20">
        <v>0</v>
      </c>
      <c r="I7" s="20">
        <v>22</v>
      </c>
      <c r="J7" s="20">
        <v>22</v>
      </c>
      <c r="K7" s="20">
        <v>22</v>
      </c>
      <c r="L7" s="20">
        <v>0</v>
      </c>
      <c r="M7" s="20">
        <v>0</v>
      </c>
      <c r="N7" s="20">
        <v>0</v>
      </c>
      <c r="O7" s="20">
        <v>0</v>
      </c>
      <c r="P7" s="20">
        <f t="shared" si="0"/>
        <v>0</v>
      </c>
      <c r="Q7" s="20">
        <f t="shared" si="1"/>
        <v>0</v>
      </c>
      <c r="R7" s="20">
        <f t="shared" si="2"/>
        <v>0</v>
      </c>
      <c r="S7" s="20">
        <f t="shared" si="3"/>
        <v>0</v>
      </c>
      <c r="T7" s="20">
        <f t="shared" si="4"/>
        <v>0</v>
      </c>
      <c r="U7" s="26">
        <f t="shared" si="5"/>
        <v>0</v>
      </c>
      <c r="V7" s="26">
        <f t="shared" si="6"/>
        <v>0</v>
      </c>
      <c r="W7" s="26" t="e">
        <f t="shared" si="7"/>
        <v>#DIV/0!</v>
      </c>
      <c r="X7" s="26" t="e">
        <f t="shared" si="8"/>
        <v>#DIV/0!</v>
      </c>
      <c r="Y7" s="26" t="e">
        <f t="shared" si="9"/>
        <v>#DIV/0!</v>
      </c>
    </row>
    <row r="8" spans="1:25" ht="14.25" customHeight="1">
      <c r="A8" s="19" t="s">
        <v>58</v>
      </c>
      <c r="B8" s="20">
        <v>3302</v>
      </c>
      <c r="C8" s="20">
        <v>3127</v>
      </c>
      <c r="D8" s="20">
        <v>3127</v>
      </c>
      <c r="E8" s="20">
        <v>0</v>
      </c>
      <c r="F8" s="20">
        <v>173</v>
      </c>
      <c r="G8" s="20">
        <v>0</v>
      </c>
      <c r="H8" s="20">
        <v>2</v>
      </c>
      <c r="I8" s="20">
        <v>3360</v>
      </c>
      <c r="J8" s="20">
        <v>3180</v>
      </c>
      <c r="K8" s="20">
        <v>3180</v>
      </c>
      <c r="L8" s="20">
        <v>0</v>
      </c>
      <c r="M8" s="20">
        <v>180</v>
      </c>
      <c r="N8" s="20">
        <v>0</v>
      </c>
      <c r="O8" s="20">
        <v>0</v>
      </c>
      <c r="P8" s="20">
        <f t="shared" si="0"/>
        <v>-58</v>
      </c>
      <c r="Q8" s="20">
        <f t="shared" si="1"/>
        <v>-53</v>
      </c>
      <c r="R8" s="20">
        <f t="shared" si="2"/>
        <v>-7</v>
      </c>
      <c r="S8" s="20">
        <f t="shared" si="3"/>
        <v>0</v>
      </c>
      <c r="T8" s="20">
        <f t="shared" si="4"/>
        <v>2</v>
      </c>
      <c r="U8" s="26">
        <f t="shared" si="5"/>
        <v>-1.7261904761904763</v>
      </c>
      <c r="V8" s="26">
        <f t="shared" si="6"/>
        <v>-1.6666666666666667</v>
      </c>
      <c r="W8" s="26">
        <f t="shared" si="7"/>
        <v>-3.888888888888889</v>
      </c>
      <c r="X8" s="26" t="e">
        <f t="shared" si="8"/>
        <v>#DIV/0!</v>
      </c>
      <c r="Y8" s="26" t="e">
        <f t="shared" si="9"/>
        <v>#DIV/0!</v>
      </c>
    </row>
    <row r="9" spans="1:25" ht="14.25" customHeight="1">
      <c r="A9" s="19" t="s">
        <v>59</v>
      </c>
      <c r="B9" s="20">
        <v>545</v>
      </c>
      <c r="C9" s="20">
        <v>41</v>
      </c>
      <c r="D9" s="20">
        <v>41</v>
      </c>
      <c r="E9" s="20">
        <v>0</v>
      </c>
      <c r="F9" s="20">
        <v>239</v>
      </c>
      <c r="G9" s="20">
        <v>0</v>
      </c>
      <c r="H9" s="20">
        <v>265</v>
      </c>
      <c r="I9" s="20">
        <v>484</v>
      </c>
      <c r="J9" s="20">
        <v>40</v>
      </c>
      <c r="K9" s="20">
        <v>40</v>
      </c>
      <c r="L9" s="20">
        <v>0</v>
      </c>
      <c r="M9" s="20">
        <v>242</v>
      </c>
      <c r="N9" s="20">
        <v>0</v>
      </c>
      <c r="O9" s="20">
        <v>202</v>
      </c>
      <c r="P9" s="20">
        <f t="shared" si="0"/>
        <v>61</v>
      </c>
      <c r="Q9" s="20">
        <f t="shared" si="1"/>
        <v>1</v>
      </c>
      <c r="R9" s="20">
        <f t="shared" si="2"/>
        <v>-3</v>
      </c>
      <c r="S9" s="20">
        <f t="shared" si="3"/>
        <v>0</v>
      </c>
      <c r="T9" s="20">
        <f t="shared" si="4"/>
        <v>63</v>
      </c>
      <c r="U9" s="26">
        <f t="shared" si="5"/>
        <v>12.603305785123966</v>
      </c>
      <c r="V9" s="26">
        <f t="shared" si="6"/>
        <v>2.5</v>
      </c>
      <c r="W9" s="26">
        <f t="shared" si="7"/>
        <v>-1.2396694214876034</v>
      </c>
      <c r="X9" s="26" t="e">
        <f t="shared" si="8"/>
        <v>#DIV/0!</v>
      </c>
      <c r="Y9" s="26">
        <f t="shared" si="9"/>
        <v>31.18811881188119</v>
      </c>
    </row>
    <row r="10" spans="1:25" ht="14.25" customHeight="1">
      <c r="A10" s="19" t="s">
        <v>60</v>
      </c>
      <c r="B10" s="20">
        <v>30143</v>
      </c>
      <c r="C10" s="20">
        <v>14072</v>
      </c>
      <c r="D10" s="20">
        <v>14072</v>
      </c>
      <c r="E10" s="20">
        <v>0</v>
      </c>
      <c r="F10" s="20">
        <v>15972</v>
      </c>
      <c r="G10" s="20">
        <v>37</v>
      </c>
      <c r="H10" s="20">
        <v>62</v>
      </c>
      <c r="I10" s="20">
        <v>26823</v>
      </c>
      <c r="J10" s="20">
        <v>12658</v>
      </c>
      <c r="K10" s="20">
        <v>12658</v>
      </c>
      <c r="L10" s="20">
        <v>0</v>
      </c>
      <c r="M10" s="20">
        <v>14070</v>
      </c>
      <c r="N10" s="20">
        <v>37</v>
      </c>
      <c r="O10" s="20">
        <v>58</v>
      </c>
      <c r="P10" s="20">
        <f t="shared" si="0"/>
        <v>3320</v>
      </c>
      <c r="Q10" s="20">
        <f t="shared" si="1"/>
        <v>1414</v>
      </c>
      <c r="R10" s="20">
        <f t="shared" si="2"/>
        <v>1902</v>
      </c>
      <c r="S10" s="20">
        <f t="shared" si="3"/>
        <v>0</v>
      </c>
      <c r="T10" s="20">
        <f t="shared" si="4"/>
        <v>4</v>
      </c>
      <c r="U10" s="26">
        <f t="shared" si="5"/>
        <v>12.377437273981284</v>
      </c>
      <c r="V10" s="26">
        <f t="shared" si="6"/>
        <v>11.17080107441934</v>
      </c>
      <c r="W10" s="26">
        <f t="shared" si="7"/>
        <v>13.518123667377399</v>
      </c>
      <c r="X10" s="26">
        <f t="shared" si="8"/>
        <v>0</v>
      </c>
      <c r="Y10" s="26">
        <f t="shared" si="9"/>
        <v>6.896551724137931</v>
      </c>
    </row>
    <row r="11" spans="1:25" ht="14.25" customHeight="1">
      <c r="A11" s="19" t="s">
        <v>61</v>
      </c>
      <c r="B11" s="20">
        <v>1947</v>
      </c>
      <c r="C11" s="20">
        <v>989</v>
      </c>
      <c r="D11" s="20">
        <v>989</v>
      </c>
      <c r="E11" s="20">
        <v>0</v>
      </c>
      <c r="F11" s="20">
        <v>824</v>
      </c>
      <c r="G11" s="20">
        <v>15</v>
      </c>
      <c r="H11" s="20">
        <v>119</v>
      </c>
      <c r="I11" s="20">
        <v>1761</v>
      </c>
      <c r="J11" s="20">
        <v>906</v>
      </c>
      <c r="K11" s="20">
        <v>906</v>
      </c>
      <c r="L11" s="20">
        <v>0</v>
      </c>
      <c r="M11" s="20">
        <v>758</v>
      </c>
      <c r="N11" s="20">
        <v>8</v>
      </c>
      <c r="O11" s="20">
        <v>89</v>
      </c>
      <c r="P11" s="20">
        <f t="shared" si="0"/>
        <v>186</v>
      </c>
      <c r="Q11" s="20">
        <f t="shared" si="1"/>
        <v>83</v>
      </c>
      <c r="R11" s="20">
        <f t="shared" si="2"/>
        <v>66</v>
      </c>
      <c r="S11" s="20">
        <f t="shared" si="3"/>
        <v>7</v>
      </c>
      <c r="T11" s="20">
        <f t="shared" si="4"/>
        <v>30</v>
      </c>
      <c r="U11" s="26">
        <f t="shared" si="5"/>
        <v>10.562180579216355</v>
      </c>
      <c r="V11" s="26">
        <f t="shared" si="6"/>
        <v>9.161147902869757</v>
      </c>
      <c r="W11" s="26">
        <f t="shared" si="7"/>
        <v>8.70712401055409</v>
      </c>
      <c r="X11" s="26">
        <f t="shared" si="8"/>
        <v>87.5</v>
      </c>
      <c r="Y11" s="26">
        <f t="shared" si="9"/>
        <v>33.70786516853933</v>
      </c>
    </row>
    <row r="12" spans="1:25" ht="14.25" customHeight="1">
      <c r="A12" s="19" t="s">
        <v>62</v>
      </c>
      <c r="B12" s="20">
        <v>4837</v>
      </c>
      <c r="C12" s="20">
        <v>732</v>
      </c>
      <c r="D12" s="20">
        <v>732</v>
      </c>
      <c r="E12" s="20">
        <v>0</v>
      </c>
      <c r="F12" s="20">
        <v>3998</v>
      </c>
      <c r="G12" s="20">
        <v>10</v>
      </c>
      <c r="H12" s="20">
        <v>97</v>
      </c>
      <c r="I12" s="20">
        <v>4814</v>
      </c>
      <c r="J12" s="20">
        <v>721</v>
      </c>
      <c r="K12" s="20">
        <v>721</v>
      </c>
      <c r="L12" s="20">
        <v>0</v>
      </c>
      <c r="M12" s="20">
        <v>3985</v>
      </c>
      <c r="N12" s="20">
        <v>10</v>
      </c>
      <c r="O12" s="20">
        <v>98</v>
      </c>
      <c r="P12" s="20">
        <f t="shared" si="0"/>
        <v>23</v>
      </c>
      <c r="Q12" s="20">
        <f t="shared" si="1"/>
        <v>11</v>
      </c>
      <c r="R12" s="20">
        <f t="shared" si="2"/>
        <v>13</v>
      </c>
      <c r="S12" s="20">
        <f t="shared" si="3"/>
        <v>0</v>
      </c>
      <c r="T12" s="20">
        <f t="shared" si="4"/>
        <v>-1</v>
      </c>
      <c r="U12" s="26">
        <f t="shared" si="5"/>
        <v>0.47777316161196515</v>
      </c>
      <c r="V12" s="26">
        <f t="shared" si="6"/>
        <v>1.5256588072122053</v>
      </c>
      <c r="W12" s="26">
        <f t="shared" si="7"/>
        <v>0.32622333751568383</v>
      </c>
      <c r="X12" s="26">
        <f t="shared" si="8"/>
        <v>0</v>
      </c>
      <c r="Y12" s="26">
        <f t="shared" si="9"/>
        <v>-1.0204081632653061</v>
      </c>
    </row>
    <row r="13" spans="1:25" ht="14.25" customHeight="1">
      <c r="A13" s="19" t="s">
        <v>63</v>
      </c>
      <c r="B13" s="20">
        <v>36470</v>
      </c>
      <c r="C13" s="20">
        <v>18086</v>
      </c>
      <c r="D13" s="20">
        <v>14115</v>
      </c>
      <c r="E13" s="20">
        <v>3971</v>
      </c>
      <c r="F13" s="20">
        <v>18248</v>
      </c>
      <c r="G13" s="20">
        <v>0</v>
      </c>
      <c r="H13" s="20">
        <v>136</v>
      </c>
      <c r="I13" s="20">
        <v>35570</v>
      </c>
      <c r="J13" s="20">
        <v>18141</v>
      </c>
      <c r="K13" s="20">
        <v>13475</v>
      </c>
      <c r="L13" s="20">
        <v>4666</v>
      </c>
      <c r="M13" s="20">
        <v>17292</v>
      </c>
      <c r="N13" s="20">
        <v>0</v>
      </c>
      <c r="O13" s="20">
        <v>137</v>
      </c>
      <c r="P13" s="20">
        <f t="shared" si="0"/>
        <v>900</v>
      </c>
      <c r="Q13" s="20">
        <f t="shared" si="1"/>
        <v>-55</v>
      </c>
      <c r="R13" s="20">
        <f t="shared" si="2"/>
        <v>956</v>
      </c>
      <c r="S13" s="20">
        <f t="shared" si="3"/>
        <v>0</v>
      </c>
      <c r="T13" s="20">
        <f t="shared" si="4"/>
        <v>-1</v>
      </c>
      <c r="U13" s="26">
        <f t="shared" si="5"/>
        <v>2.5302220972729828</v>
      </c>
      <c r="V13" s="26">
        <f t="shared" si="6"/>
        <v>-0.3031806405380078</v>
      </c>
      <c r="W13" s="26">
        <f t="shared" si="7"/>
        <v>5.528568123987972</v>
      </c>
      <c r="X13" s="26" t="e">
        <f t="shared" si="8"/>
        <v>#DIV/0!</v>
      </c>
      <c r="Y13" s="26">
        <f t="shared" si="9"/>
        <v>-0.7299270072992701</v>
      </c>
    </row>
    <row r="14" spans="1:25" ht="14.25" customHeight="1">
      <c r="A14" s="19" t="s">
        <v>64</v>
      </c>
      <c r="B14" s="20">
        <v>65342</v>
      </c>
      <c r="C14" s="20">
        <v>62923</v>
      </c>
      <c r="D14" s="20">
        <v>59836</v>
      </c>
      <c r="E14" s="20">
        <v>3087</v>
      </c>
      <c r="F14" s="20">
        <v>2405</v>
      </c>
      <c r="G14" s="20">
        <v>0</v>
      </c>
      <c r="H14" s="20">
        <v>14</v>
      </c>
      <c r="I14" s="20">
        <v>65332</v>
      </c>
      <c r="J14" s="20">
        <v>62926</v>
      </c>
      <c r="K14" s="20">
        <v>58515</v>
      </c>
      <c r="L14" s="20">
        <v>4411</v>
      </c>
      <c r="M14" s="20">
        <v>2392</v>
      </c>
      <c r="N14" s="20">
        <v>0</v>
      </c>
      <c r="O14" s="20">
        <v>14</v>
      </c>
      <c r="P14" s="20">
        <f t="shared" si="0"/>
        <v>10</v>
      </c>
      <c r="Q14" s="20">
        <f t="shared" si="1"/>
        <v>-3</v>
      </c>
      <c r="R14" s="20">
        <f t="shared" si="2"/>
        <v>13</v>
      </c>
      <c r="S14" s="20">
        <f t="shared" si="3"/>
        <v>0</v>
      </c>
      <c r="T14" s="20">
        <f t="shared" si="4"/>
        <v>0</v>
      </c>
      <c r="U14" s="26">
        <f t="shared" si="5"/>
        <v>0.015306434825200515</v>
      </c>
      <c r="V14" s="26">
        <f t="shared" si="6"/>
        <v>-0.004767504688046277</v>
      </c>
      <c r="W14" s="26">
        <f t="shared" si="7"/>
        <v>0.5434782608695652</v>
      </c>
      <c r="X14" s="26" t="e">
        <f t="shared" si="8"/>
        <v>#DIV/0!</v>
      </c>
      <c r="Y14" s="26">
        <f t="shared" si="9"/>
        <v>0</v>
      </c>
    </row>
    <row r="15" spans="1:25" ht="14.25" customHeight="1">
      <c r="A15" s="19" t="s">
        <v>65</v>
      </c>
      <c r="B15" s="20">
        <v>2833</v>
      </c>
      <c r="C15" s="20">
        <v>83</v>
      </c>
      <c r="D15" s="20">
        <v>83</v>
      </c>
      <c r="E15" s="20">
        <v>0</v>
      </c>
      <c r="F15" s="20">
        <v>2557</v>
      </c>
      <c r="G15" s="20">
        <v>24</v>
      </c>
      <c r="H15" s="20">
        <v>169</v>
      </c>
      <c r="I15" s="20">
        <v>2830</v>
      </c>
      <c r="J15" s="20">
        <v>83</v>
      </c>
      <c r="K15" s="20">
        <v>83</v>
      </c>
      <c r="L15" s="20">
        <v>0</v>
      </c>
      <c r="M15" s="20">
        <v>2555</v>
      </c>
      <c r="N15" s="20">
        <v>24</v>
      </c>
      <c r="O15" s="20">
        <v>168</v>
      </c>
      <c r="P15" s="20">
        <f t="shared" si="0"/>
        <v>3</v>
      </c>
      <c r="Q15" s="20">
        <f t="shared" si="1"/>
        <v>0</v>
      </c>
      <c r="R15" s="20">
        <f t="shared" si="2"/>
        <v>2</v>
      </c>
      <c r="S15" s="20">
        <f t="shared" si="3"/>
        <v>0</v>
      </c>
      <c r="T15" s="20">
        <f t="shared" si="4"/>
        <v>1</v>
      </c>
      <c r="U15" s="26">
        <f t="shared" si="5"/>
        <v>0.10600706713780918</v>
      </c>
      <c r="V15" s="26">
        <f t="shared" si="6"/>
        <v>0</v>
      </c>
      <c r="W15" s="26">
        <f t="shared" si="7"/>
        <v>0.07827788649706457</v>
      </c>
      <c r="X15" s="26">
        <f t="shared" si="8"/>
        <v>0</v>
      </c>
      <c r="Y15" s="26">
        <f t="shared" si="9"/>
        <v>0.5952380952380952</v>
      </c>
    </row>
    <row r="16" spans="1:25" ht="14.25" customHeight="1">
      <c r="A16" s="19" t="s">
        <v>66</v>
      </c>
      <c r="B16" s="20">
        <v>447</v>
      </c>
      <c r="C16" s="20">
        <v>0</v>
      </c>
      <c r="D16" s="20">
        <v>0</v>
      </c>
      <c r="E16" s="20">
        <v>0</v>
      </c>
      <c r="F16" s="20">
        <v>0</v>
      </c>
      <c r="G16" s="20">
        <v>135</v>
      </c>
      <c r="H16" s="20">
        <v>312</v>
      </c>
      <c r="I16" s="20">
        <v>436</v>
      </c>
      <c r="J16" s="20">
        <v>0</v>
      </c>
      <c r="K16" s="20">
        <v>0</v>
      </c>
      <c r="L16" s="20">
        <v>0</v>
      </c>
      <c r="M16" s="20">
        <v>0</v>
      </c>
      <c r="N16" s="20">
        <v>127</v>
      </c>
      <c r="O16" s="20">
        <v>309</v>
      </c>
      <c r="P16" s="20">
        <f t="shared" si="0"/>
        <v>11</v>
      </c>
      <c r="Q16" s="20">
        <f t="shared" si="1"/>
        <v>0</v>
      </c>
      <c r="R16" s="20">
        <f t="shared" si="2"/>
        <v>0</v>
      </c>
      <c r="S16" s="20">
        <f t="shared" si="3"/>
        <v>8</v>
      </c>
      <c r="T16" s="20">
        <f t="shared" si="4"/>
        <v>3</v>
      </c>
      <c r="U16" s="26">
        <f t="shared" si="5"/>
        <v>2.522935779816514</v>
      </c>
      <c r="V16" s="26" t="e">
        <f t="shared" si="6"/>
        <v>#DIV/0!</v>
      </c>
      <c r="W16" s="26" t="e">
        <f t="shared" si="7"/>
        <v>#DIV/0!</v>
      </c>
      <c r="X16" s="26">
        <f t="shared" si="8"/>
        <v>6.299212598425196</v>
      </c>
      <c r="Y16" s="26">
        <f t="shared" si="9"/>
        <v>0.9708737864077669</v>
      </c>
    </row>
    <row r="17" spans="1:25" ht="14.25" customHeight="1">
      <c r="A17" s="19" t="s">
        <v>67</v>
      </c>
      <c r="B17" s="20">
        <v>217</v>
      </c>
      <c r="C17" s="20">
        <v>0</v>
      </c>
      <c r="D17" s="20">
        <v>0</v>
      </c>
      <c r="E17" s="20">
        <v>0</v>
      </c>
      <c r="F17" s="20">
        <v>0</v>
      </c>
      <c r="G17" s="20">
        <v>29</v>
      </c>
      <c r="H17" s="20">
        <v>188</v>
      </c>
      <c r="I17" s="20">
        <v>212</v>
      </c>
      <c r="J17" s="20">
        <v>0</v>
      </c>
      <c r="K17" s="20">
        <v>0</v>
      </c>
      <c r="L17" s="20">
        <v>0</v>
      </c>
      <c r="M17" s="20">
        <v>0</v>
      </c>
      <c r="N17" s="20">
        <v>28</v>
      </c>
      <c r="O17" s="20">
        <v>184</v>
      </c>
      <c r="P17" s="20">
        <f t="shared" si="0"/>
        <v>5</v>
      </c>
      <c r="Q17" s="20">
        <f t="shared" si="1"/>
        <v>0</v>
      </c>
      <c r="R17" s="20">
        <f t="shared" si="2"/>
        <v>0</v>
      </c>
      <c r="S17" s="20">
        <f t="shared" si="3"/>
        <v>1</v>
      </c>
      <c r="T17" s="20">
        <f t="shared" si="4"/>
        <v>4</v>
      </c>
      <c r="U17" s="26">
        <f t="shared" si="5"/>
        <v>2.358490566037736</v>
      </c>
      <c r="V17" s="26" t="e">
        <f t="shared" si="6"/>
        <v>#DIV/0!</v>
      </c>
      <c r="W17" s="26" t="e">
        <f t="shared" si="7"/>
        <v>#DIV/0!</v>
      </c>
      <c r="X17" s="26">
        <f t="shared" si="8"/>
        <v>3.571428571428571</v>
      </c>
      <c r="Y17" s="26">
        <f t="shared" si="9"/>
        <v>2.1739130434782608</v>
      </c>
    </row>
    <row r="18" spans="1:25" ht="14.25" customHeight="1">
      <c r="A18" s="19" t="s">
        <v>68</v>
      </c>
      <c r="B18" s="20">
        <v>415</v>
      </c>
      <c r="C18" s="20">
        <v>0</v>
      </c>
      <c r="D18" s="20">
        <v>0</v>
      </c>
      <c r="E18" s="20">
        <v>0</v>
      </c>
      <c r="F18" s="20">
        <v>0</v>
      </c>
      <c r="G18" s="20">
        <v>88</v>
      </c>
      <c r="H18" s="20">
        <v>327</v>
      </c>
      <c r="I18" s="20">
        <v>403</v>
      </c>
      <c r="J18" s="20">
        <v>0</v>
      </c>
      <c r="K18" s="20">
        <v>0</v>
      </c>
      <c r="L18" s="20">
        <v>0</v>
      </c>
      <c r="M18" s="20">
        <v>0</v>
      </c>
      <c r="N18" s="20">
        <v>88</v>
      </c>
      <c r="O18" s="20">
        <v>315</v>
      </c>
      <c r="P18" s="20">
        <f t="shared" si="0"/>
        <v>12</v>
      </c>
      <c r="Q18" s="20">
        <f t="shared" si="1"/>
        <v>0</v>
      </c>
      <c r="R18" s="20">
        <f t="shared" si="2"/>
        <v>0</v>
      </c>
      <c r="S18" s="20">
        <f t="shared" si="3"/>
        <v>0</v>
      </c>
      <c r="T18" s="20">
        <f t="shared" si="4"/>
        <v>12</v>
      </c>
      <c r="U18" s="26">
        <f t="shared" si="5"/>
        <v>2.977667493796526</v>
      </c>
      <c r="V18" s="26" t="e">
        <f t="shared" si="6"/>
        <v>#DIV/0!</v>
      </c>
      <c r="W18" s="26" t="e">
        <f t="shared" si="7"/>
        <v>#DIV/0!</v>
      </c>
      <c r="X18" s="26">
        <f t="shared" si="8"/>
        <v>0</v>
      </c>
      <c r="Y18" s="26">
        <f t="shared" si="9"/>
        <v>3.8095238095238098</v>
      </c>
    </row>
    <row r="19" spans="1:25" ht="14.2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>
        <f t="shared" si="0"/>
        <v>0</v>
      </c>
      <c r="Q19" s="20">
        <f t="shared" si="1"/>
        <v>0</v>
      </c>
      <c r="R19" s="20">
        <f t="shared" si="2"/>
        <v>0</v>
      </c>
      <c r="S19" s="20">
        <f t="shared" si="3"/>
        <v>0</v>
      </c>
      <c r="T19" s="20">
        <f t="shared" si="4"/>
        <v>0</v>
      </c>
      <c r="U19" s="26" t="e">
        <f t="shared" si="5"/>
        <v>#DIV/0!</v>
      </c>
      <c r="V19" s="26" t="e">
        <f t="shared" si="6"/>
        <v>#DIV/0!</v>
      </c>
      <c r="W19" s="26" t="e">
        <f t="shared" si="7"/>
        <v>#DIV/0!</v>
      </c>
      <c r="X19" s="26" t="e">
        <f t="shared" si="8"/>
        <v>#DIV/0!</v>
      </c>
      <c r="Y19" s="26" t="e">
        <f t="shared" si="9"/>
        <v>#DIV/0!</v>
      </c>
    </row>
    <row r="20" spans="1:25" ht="14.2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6"/>
      <c r="V20" s="26"/>
      <c r="W20" s="26"/>
      <c r="X20" s="26"/>
      <c r="Y20" s="26"/>
    </row>
  </sheetData>
  <sheetProtection/>
  <mergeCells count="20">
    <mergeCell ref="A1:Y1"/>
    <mergeCell ref="B3:H3"/>
    <mergeCell ref="I3:O3"/>
    <mergeCell ref="P3:T3"/>
    <mergeCell ref="U3:Y3"/>
    <mergeCell ref="C4:E4"/>
    <mergeCell ref="J4:L4"/>
    <mergeCell ref="Q4:T4"/>
    <mergeCell ref="V4:Y4"/>
    <mergeCell ref="A3:A5"/>
    <mergeCell ref="B4:B5"/>
    <mergeCell ref="F4:F5"/>
    <mergeCell ref="G4:G5"/>
    <mergeCell ref="H4:H5"/>
    <mergeCell ref="I4:I5"/>
    <mergeCell ref="M4:M5"/>
    <mergeCell ref="N4:N5"/>
    <mergeCell ref="O4:O5"/>
    <mergeCell ref="P4:P5"/>
    <mergeCell ref="U4:U5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A1">
      <selection activeCell="L29" sqref="L29"/>
    </sheetView>
  </sheetViews>
  <sheetFormatPr defaultColWidth="9.00390625" defaultRowHeight="14.25"/>
  <cols>
    <col min="1" max="1" width="9.75390625" style="2" customWidth="1"/>
    <col min="2" max="25" width="6.75390625" style="2" customWidth="1"/>
    <col min="26" max="16384" width="9.00390625" style="2" customWidth="1"/>
  </cols>
  <sheetData>
    <row r="1" spans="1:25" ht="22.5">
      <c r="A1" s="3" t="s">
        <v>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4.25">
      <c r="A2" s="4">
        <v>44440</v>
      </c>
    </row>
    <row r="3" spans="1:25" s="1" customFormat="1" ht="14.25" customHeight="1">
      <c r="A3" s="5" t="s">
        <v>22</v>
      </c>
      <c r="B3" s="6" t="s">
        <v>24</v>
      </c>
      <c r="C3" s="7"/>
      <c r="D3" s="7"/>
      <c r="E3" s="7"/>
      <c r="F3" s="7"/>
      <c r="G3" s="7"/>
      <c r="H3" s="7"/>
      <c r="I3" s="21" t="s">
        <v>25</v>
      </c>
      <c r="J3" s="7"/>
      <c r="K3" s="7"/>
      <c r="L3" s="7"/>
      <c r="M3" s="7"/>
      <c r="N3" s="7"/>
      <c r="O3" s="7"/>
      <c r="P3" s="21" t="s">
        <v>44</v>
      </c>
      <c r="Q3" s="7"/>
      <c r="R3" s="7"/>
      <c r="S3" s="7"/>
      <c r="T3" s="7"/>
      <c r="U3" s="21" t="s">
        <v>45</v>
      </c>
      <c r="V3" s="7"/>
      <c r="W3" s="7"/>
      <c r="X3" s="7"/>
      <c r="Y3" s="7"/>
    </row>
    <row r="4" spans="1:25" s="1" customFormat="1" ht="14.25" customHeight="1">
      <c r="A4" s="8"/>
      <c r="B4" s="9" t="s">
        <v>46</v>
      </c>
      <c r="C4" s="10" t="s">
        <v>47</v>
      </c>
      <c r="D4" s="11"/>
      <c r="E4" s="11"/>
      <c r="F4" s="12" t="s">
        <v>48</v>
      </c>
      <c r="G4" s="12" t="s">
        <v>49</v>
      </c>
      <c r="H4" s="12" t="s">
        <v>50</v>
      </c>
      <c r="I4" s="9" t="s">
        <v>46</v>
      </c>
      <c r="J4" s="10" t="s">
        <v>47</v>
      </c>
      <c r="K4" s="11"/>
      <c r="L4" s="11"/>
      <c r="M4" s="12" t="s">
        <v>48</v>
      </c>
      <c r="N4" s="12" t="s">
        <v>49</v>
      </c>
      <c r="O4" s="12" t="s">
        <v>50</v>
      </c>
      <c r="P4" s="9" t="s">
        <v>46</v>
      </c>
      <c r="Q4" s="22" t="s">
        <v>51</v>
      </c>
      <c r="R4" s="23"/>
      <c r="S4" s="23"/>
      <c r="T4" s="23"/>
      <c r="U4" s="9" t="s">
        <v>46</v>
      </c>
      <c r="V4" s="22" t="s">
        <v>51</v>
      </c>
      <c r="W4" s="23"/>
      <c r="X4" s="23"/>
      <c r="Y4" s="23"/>
    </row>
    <row r="5" spans="1:25" s="1" customFormat="1" ht="14.25" customHeight="1">
      <c r="A5" s="13"/>
      <c r="B5" s="14"/>
      <c r="C5" s="15" t="s">
        <v>52</v>
      </c>
      <c r="D5" s="6" t="s">
        <v>53</v>
      </c>
      <c r="E5" s="6" t="s">
        <v>54</v>
      </c>
      <c r="F5" s="16"/>
      <c r="G5" s="16" t="s">
        <v>55</v>
      </c>
      <c r="H5" s="16" t="s">
        <v>55</v>
      </c>
      <c r="I5" s="14"/>
      <c r="J5" s="15" t="s">
        <v>52</v>
      </c>
      <c r="K5" s="6" t="s">
        <v>53</v>
      </c>
      <c r="L5" s="6" t="s">
        <v>54</v>
      </c>
      <c r="M5" s="16"/>
      <c r="N5" s="16" t="s">
        <v>55</v>
      </c>
      <c r="O5" s="16" t="s">
        <v>55</v>
      </c>
      <c r="P5" s="14"/>
      <c r="Q5" s="24" t="s">
        <v>47</v>
      </c>
      <c r="R5" s="25" t="s">
        <v>48</v>
      </c>
      <c r="S5" s="25" t="s">
        <v>49</v>
      </c>
      <c r="T5" s="25" t="s">
        <v>50</v>
      </c>
      <c r="U5" s="14"/>
      <c r="V5" s="24" t="s">
        <v>47</v>
      </c>
      <c r="W5" s="25" t="s">
        <v>48</v>
      </c>
      <c r="X5" s="25" t="s">
        <v>49</v>
      </c>
      <c r="Y5" s="25" t="s">
        <v>50</v>
      </c>
    </row>
    <row r="6" spans="1:25" ht="14.25" customHeight="1">
      <c r="A6" s="17" t="s">
        <v>56</v>
      </c>
      <c r="B6" s="18">
        <v>666944</v>
      </c>
      <c r="C6" s="18">
        <v>407246</v>
      </c>
      <c r="D6" s="18">
        <v>357666</v>
      </c>
      <c r="E6" s="18">
        <v>49580</v>
      </c>
      <c r="F6" s="18">
        <v>248306</v>
      </c>
      <c r="G6" s="18">
        <v>1473</v>
      </c>
      <c r="H6" s="18">
        <v>9919</v>
      </c>
      <c r="I6" s="18">
        <v>658432</v>
      </c>
      <c r="J6" s="18">
        <v>409993</v>
      </c>
      <c r="K6" s="18">
        <v>347606</v>
      </c>
      <c r="L6" s="18">
        <v>62387</v>
      </c>
      <c r="M6" s="18">
        <v>237222</v>
      </c>
      <c r="N6" s="18">
        <v>1439</v>
      </c>
      <c r="O6" s="18">
        <v>9778</v>
      </c>
      <c r="P6" s="20">
        <f aca="true" t="shared" si="0" ref="P6:P19">B6-I6</f>
        <v>8512</v>
      </c>
      <c r="Q6" s="20">
        <f aca="true" t="shared" si="1" ref="Q6:Q19">C6-J6</f>
        <v>-2747</v>
      </c>
      <c r="R6" s="20">
        <f aca="true" t="shared" si="2" ref="R6:R19">F6-M6</f>
        <v>11084</v>
      </c>
      <c r="S6" s="20">
        <f aca="true" t="shared" si="3" ref="S6:S19">G6-N6</f>
        <v>34</v>
      </c>
      <c r="T6" s="20">
        <f aca="true" t="shared" si="4" ref="T6:T19">H6-O6</f>
        <v>141</v>
      </c>
      <c r="U6" s="26">
        <f aca="true" t="shared" si="5" ref="U6:U19">P6/I6*100</f>
        <v>1.2927682737169517</v>
      </c>
      <c r="V6" s="26">
        <f aca="true" t="shared" si="6" ref="V6:V19">Q6/J6*100</f>
        <v>-0.670011439219694</v>
      </c>
      <c r="W6" s="26">
        <f aca="true" t="shared" si="7" ref="W6:W19">R6/M6*100</f>
        <v>4.6724165549569605</v>
      </c>
      <c r="X6" s="26">
        <f aca="true" t="shared" si="8" ref="X6:X19">S6/N6*100</f>
        <v>2.36275191104934</v>
      </c>
      <c r="Y6" s="26">
        <f aca="true" t="shared" si="9" ref="Y6:Y19">T6/O6*100</f>
        <v>1.4420126815299652</v>
      </c>
    </row>
    <row r="7" spans="1:25" ht="14.25" customHeight="1">
      <c r="A7" s="19" t="s">
        <v>57</v>
      </c>
      <c r="B7" s="20">
        <v>67</v>
      </c>
      <c r="C7" s="20">
        <v>67</v>
      </c>
      <c r="D7" s="20">
        <v>67</v>
      </c>
      <c r="E7" s="20">
        <v>0</v>
      </c>
      <c r="F7" s="20">
        <v>0</v>
      </c>
      <c r="G7" s="20">
        <v>0</v>
      </c>
      <c r="H7" s="20">
        <v>0</v>
      </c>
      <c r="I7" s="20">
        <v>66</v>
      </c>
      <c r="J7" s="20">
        <v>66</v>
      </c>
      <c r="K7" s="20">
        <v>66</v>
      </c>
      <c r="L7" s="20">
        <v>0</v>
      </c>
      <c r="M7" s="20">
        <v>0</v>
      </c>
      <c r="N7" s="20">
        <v>0</v>
      </c>
      <c r="O7" s="20">
        <v>0</v>
      </c>
      <c r="P7" s="20">
        <f t="shared" si="0"/>
        <v>1</v>
      </c>
      <c r="Q7" s="20">
        <f t="shared" si="1"/>
        <v>1</v>
      </c>
      <c r="R7" s="20">
        <f t="shared" si="2"/>
        <v>0</v>
      </c>
      <c r="S7" s="20">
        <f t="shared" si="3"/>
        <v>0</v>
      </c>
      <c r="T7" s="20">
        <f t="shared" si="4"/>
        <v>0</v>
      </c>
      <c r="U7" s="26">
        <f t="shared" si="5"/>
        <v>1.5151515151515151</v>
      </c>
      <c r="V7" s="26">
        <f t="shared" si="6"/>
        <v>1.5151515151515151</v>
      </c>
      <c r="W7" s="26" t="e">
        <f t="shared" si="7"/>
        <v>#DIV/0!</v>
      </c>
      <c r="X7" s="26" t="e">
        <f t="shared" si="8"/>
        <v>#DIV/0!</v>
      </c>
      <c r="Y7" s="26" t="e">
        <f t="shared" si="9"/>
        <v>#DIV/0!</v>
      </c>
    </row>
    <row r="8" spans="1:25" ht="14.25" customHeight="1">
      <c r="A8" s="19" t="s">
        <v>58</v>
      </c>
      <c r="B8" s="20">
        <v>9699</v>
      </c>
      <c r="C8" s="20">
        <v>8242</v>
      </c>
      <c r="D8" s="20">
        <v>8242</v>
      </c>
      <c r="E8" s="20">
        <v>0</v>
      </c>
      <c r="F8" s="20">
        <v>1428</v>
      </c>
      <c r="G8" s="20">
        <v>10</v>
      </c>
      <c r="H8" s="20">
        <v>19</v>
      </c>
      <c r="I8" s="20">
        <v>9755</v>
      </c>
      <c r="J8" s="20">
        <v>8301</v>
      </c>
      <c r="K8" s="20">
        <v>8301</v>
      </c>
      <c r="L8" s="20">
        <v>0</v>
      </c>
      <c r="M8" s="20">
        <v>1426</v>
      </c>
      <c r="N8" s="20">
        <v>7</v>
      </c>
      <c r="O8" s="20">
        <v>21</v>
      </c>
      <c r="P8" s="20">
        <f t="shared" si="0"/>
        <v>-56</v>
      </c>
      <c r="Q8" s="20">
        <f t="shared" si="1"/>
        <v>-59</v>
      </c>
      <c r="R8" s="20">
        <f t="shared" si="2"/>
        <v>2</v>
      </c>
      <c r="S8" s="20">
        <f t="shared" si="3"/>
        <v>3</v>
      </c>
      <c r="T8" s="20">
        <f t="shared" si="4"/>
        <v>-2</v>
      </c>
      <c r="U8" s="26">
        <f t="shared" si="5"/>
        <v>-0.5740645822655049</v>
      </c>
      <c r="V8" s="26">
        <f t="shared" si="6"/>
        <v>-0.7107577400313215</v>
      </c>
      <c r="W8" s="26">
        <f t="shared" si="7"/>
        <v>0.1402524544179523</v>
      </c>
      <c r="X8" s="26">
        <f t="shared" si="8"/>
        <v>42.857142857142854</v>
      </c>
      <c r="Y8" s="26">
        <f t="shared" si="9"/>
        <v>-9.523809523809524</v>
      </c>
    </row>
    <row r="9" spans="1:25" ht="14.25" customHeight="1">
      <c r="A9" s="19" t="s">
        <v>59</v>
      </c>
      <c r="B9" s="20">
        <v>1194</v>
      </c>
      <c r="C9" s="20">
        <v>87</v>
      </c>
      <c r="D9" s="20">
        <v>87</v>
      </c>
      <c r="E9" s="20">
        <v>0</v>
      </c>
      <c r="F9" s="20">
        <v>541</v>
      </c>
      <c r="G9" s="20">
        <v>0</v>
      </c>
      <c r="H9" s="20">
        <v>566</v>
      </c>
      <c r="I9" s="20">
        <v>1105</v>
      </c>
      <c r="J9" s="20">
        <v>81</v>
      </c>
      <c r="K9" s="20">
        <v>81</v>
      </c>
      <c r="L9" s="20">
        <v>0</v>
      </c>
      <c r="M9" s="20">
        <v>539</v>
      </c>
      <c r="N9" s="20">
        <v>0</v>
      </c>
      <c r="O9" s="20">
        <v>485</v>
      </c>
      <c r="P9" s="20">
        <f t="shared" si="0"/>
        <v>89</v>
      </c>
      <c r="Q9" s="20">
        <f t="shared" si="1"/>
        <v>6</v>
      </c>
      <c r="R9" s="20">
        <f t="shared" si="2"/>
        <v>2</v>
      </c>
      <c r="S9" s="20">
        <f t="shared" si="3"/>
        <v>0</v>
      </c>
      <c r="T9" s="20">
        <f t="shared" si="4"/>
        <v>81</v>
      </c>
      <c r="U9" s="26">
        <f t="shared" si="5"/>
        <v>8.054298642533936</v>
      </c>
      <c r="V9" s="26">
        <f t="shared" si="6"/>
        <v>7.4074074074074066</v>
      </c>
      <c r="W9" s="26">
        <f t="shared" si="7"/>
        <v>0.3710575139146568</v>
      </c>
      <c r="X9" s="26" t="e">
        <f t="shared" si="8"/>
        <v>#DIV/0!</v>
      </c>
      <c r="Y9" s="26">
        <f t="shared" si="9"/>
        <v>16.70103092783505</v>
      </c>
    </row>
    <row r="10" spans="1:25" ht="14.25" customHeight="1">
      <c r="A10" s="19" t="s">
        <v>60</v>
      </c>
      <c r="B10" s="20">
        <v>167600</v>
      </c>
      <c r="C10" s="20">
        <v>73000</v>
      </c>
      <c r="D10" s="20">
        <v>73000</v>
      </c>
      <c r="E10" s="20">
        <v>0</v>
      </c>
      <c r="F10" s="20">
        <v>94030</v>
      </c>
      <c r="G10" s="20">
        <v>214</v>
      </c>
      <c r="H10" s="20">
        <v>356</v>
      </c>
      <c r="I10" s="20">
        <v>157361</v>
      </c>
      <c r="J10" s="20">
        <v>71713</v>
      </c>
      <c r="K10" s="20">
        <v>71713</v>
      </c>
      <c r="L10" s="20">
        <v>0</v>
      </c>
      <c r="M10" s="20">
        <v>85086</v>
      </c>
      <c r="N10" s="20">
        <v>215</v>
      </c>
      <c r="O10" s="20">
        <v>347</v>
      </c>
      <c r="P10" s="20">
        <f t="shared" si="0"/>
        <v>10239</v>
      </c>
      <c r="Q10" s="20">
        <f t="shared" si="1"/>
        <v>1287</v>
      </c>
      <c r="R10" s="20">
        <f t="shared" si="2"/>
        <v>8944</v>
      </c>
      <c r="S10" s="20">
        <f t="shared" si="3"/>
        <v>-1</v>
      </c>
      <c r="T10" s="20">
        <f t="shared" si="4"/>
        <v>9</v>
      </c>
      <c r="U10" s="26">
        <f t="shared" si="5"/>
        <v>6.506694797313184</v>
      </c>
      <c r="V10" s="26">
        <f t="shared" si="6"/>
        <v>1.7946536890103608</v>
      </c>
      <c r="W10" s="26">
        <f t="shared" si="7"/>
        <v>10.511717556354746</v>
      </c>
      <c r="X10" s="26">
        <f t="shared" si="8"/>
        <v>-0.46511627906976744</v>
      </c>
      <c r="Y10" s="26">
        <f t="shared" si="9"/>
        <v>2.5936599423631126</v>
      </c>
    </row>
    <row r="11" spans="1:25" ht="14.25" customHeight="1">
      <c r="A11" s="19" t="s">
        <v>61</v>
      </c>
      <c r="B11" s="20">
        <v>18172</v>
      </c>
      <c r="C11" s="20">
        <v>5557</v>
      </c>
      <c r="D11" s="20">
        <v>5557</v>
      </c>
      <c r="E11" s="20">
        <v>0</v>
      </c>
      <c r="F11" s="20">
        <v>11217</v>
      </c>
      <c r="G11" s="20">
        <v>255</v>
      </c>
      <c r="H11" s="20">
        <v>1143</v>
      </c>
      <c r="I11" s="20">
        <v>17918</v>
      </c>
      <c r="J11" s="20">
        <v>5472</v>
      </c>
      <c r="K11" s="20">
        <v>5472</v>
      </c>
      <c r="L11" s="20">
        <v>0</v>
      </c>
      <c r="M11" s="20">
        <v>11086</v>
      </c>
      <c r="N11" s="20">
        <v>247</v>
      </c>
      <c r="O11" s="20">
        <v>1113</v>
      </c>
      <c r="P11" s="20">
        <f t="shared" si="0"/>
        <v>254</v>
      </c>
      <c r="Q11" s="20">
        <f t="shared" si="1"/>
        <v>85</v>
      </c>
      <c r="R11" s="20">
        <f t="shared" si="2"/>
        <v>131</v>
      </c>
      <c r="S11" s="20">
        <f t="shared" si="3"/>
        <v>8</v>
      </c>
      <c r="T11" s="20">
        <f t="shared" si="4"/>
        <v>30</v>
      </c>
      <c r="U11" s="26">
        <f t="shared" si="5"/>
        <v>1.4175689251032482</v>
      </c>
      <c r="V11" s="26">
        <f t="shared" si="6"/>
        <v>1.5533625730994152</v>
      </c>
      <c r="W11" s="26">
        <f t="shared" si="7"/>
        <v>1.1816705755006314</v>
      </c>
      <c r="X11" s="26">
        <f t="shared" si="8"/>
        <v>3.2388663967611335</v>
      </c>
      <c r="Y11" s="26">
        <f t="shared" si="9"/>
        <v>2.6954177897574128</v>
      </c>
    </row>
    <row r="12" spans="1:25" ht="14.25" customHeight="1">
      <c r="A12" s="19" t="s">
        <v>62</v>
      </c>
      <c r="B12" s="20">
        <v>60969</v>
      </c>
      <c r="C12" s="20">
        <v>18555</v>
      </c>
      <c r="D12" s="20">
        <v>18555</v>
      </c>
      <c r="E12" s="20">
        <v>0</v>
      </c>
      <c r="F12" s="20">
        <v>41389</v>
      </c>
      <c r="G12" s="20">
        <v>133</v>
      </c>
      <c r="H12" s="20">
        <v>892</v>
      </c>
      <c r="I12" s="20">
        <v>59998</v>
      </c>
      <c r="J12" s="20">
        <v>18475</v>
      </c>
      <c r="K12" s="20">
        <v>18475</v>
      </c>
      <c r="L12" s="20">
        <v>0</v>
      </c>
      <c r="M12" s="20">
        <v>40500</v>
      </c>
      <c r="N12" s="20">
        <v>132</v>
      </c>
      <c r="O12" s="20">
        <v>891</v>
      </c>
      <c r="P12" s="20">
        <f t="shared" si="0"/>
        <v>971</v>
      </c>
      <c r="Q12" s="20">
        <f t="shared" si="1"/>
        <v>80</v>
      </c>
      <c r="R12" s="20">
        <f t="shared" si="2"/>
        <v>889</v>
      </c>
      <c r="S12" s="20">
        <f t="shared" si="3"/>
        <v>1</v>
      </c>
      <c r="T12" s="20">
        <f t="shared" si="4"/>
        <v>1</v>
      </c>
      <c r="U12" s="26">
        <f t="shared" si="5"/>
        <v>1.618387279575986</v>
      </c>
      <c r="V12" s="26">
        <f t="shared" si="6"/>
        <v>0.43301759133964823</v>
      </c>
      <c r="W12" s="26">
        <f t="shared" si="7"/>
        <v>2.195061728395062</v>
      </c>
      <c r="X12" s="26">
        <f t="shared" si="8"/>
        <v>0.7575757575757576</v>
      </c>
      <c r="Y12" s="26">
        <f t="shared" si="9"/>
        <v>0.11223344556677892</v>
      </c>
    </row>
    <row r="13" spans="1:25" ht="14.25" customHeight="1">
      <c r="A13" s="19" t="s">
        <v>63</v>
      </c>
      <c r="B13" s="20">
        <v>183416</v>
      </c>
      <c r="C13" s="20">
        <v>121653</v>
      </c>
      <c r="D13" s="20">
        <v>101966</v>
      </c>
      <c r="E13" s="20">
        <v>19687</v>
      </c>
      <c r="F13" s="20">
        <v>59299</v>
      </c>
      <c r="G13" s="20">
        <v>0</v>
      </c>
      <c r="H13" s="20">
        <v>2464</v>
      </c>
      <c r="I13" s="20">
        <v>186538</v>
      </c>
      <c r="J13" s="20">
        <v>125642</v>
      </c>
      <c r="K13" s="20">
        <v>96667</v>
      </c>
      <c r="L13" s="20">
        <v>28975</v>
      </c>
      <c r="M13" s="20">
        <v>58411</v>
      </c>
      <c r="N13" s="20">
        <v>0</v>
      </c>
      <c r="O13" s="20">
        <v>2485</v>
      </c>
      <c r="P13" s="20">
        <f t="shared" si="0"/>
        <v>-3122</v>
      </c>
      <c r="Q13" s="20">
        <f t="shared" si="1"/>
        <v>-3989</v>
      </c>
      <c r="R13" s="20">
        <f t="shared" si="2"/>
        <v>888</v>
      </c>
      <c r="S13" s="20">
        <f t="shared" si="3"/>
        <v>0</v>
      </c>
      <c r="T13" s="20">
        <f t="shared" si="4"/>
        <v>-21</v>
      </c>
      <c r="U13" s="26">
        <f t="shared" si="5"/>
        <v>-1.6736536255347438</v>
      </c>
      <c r="V13" s="26">
        <f t="shared" si="6"/>
        <v>-3.1748937457219717</v>
      </c>
      <c r="W13" s="26">
        <f t="shared" si="7"/>
        <v>1.520261594562668</v>
      </c>
      <c r="X13" s="26" t="e">
        <f t="shared" si="8"/>
        <v>#DIV/0!</v>
      </c>
      <c r="Y13" s="26">
        <f t="shared" si="9"/>
        <v>-0.8450704225352111</v>
      </c>
    </row>
    <row r="14" spans="1:25" ht="14.25" customHeight="1">
      <c r="A14" s="19" t="s">
        <v>64</v>
      </c>
      <c r="B14" s="20">
        <v>193675</v>
      </c>
      <c r="C14" s="20">
        <v>179709</v>
      </c>
      <c r="D14" s="20">
        <v>149816</v>
      </c>
      <c r="E14" s="20">
        <v>29893</v>
      </c>
      <c r="F14" s="20">
        <v>13870</v>
      </c>
      <c r="G14" s="20">
        <v>0</v>
      </c>
      <c r="H14" s="20">
        <v>96</v>
      </c>
      <c r="I14" s="20">
        <v>193631</v>
      </c>
      <c r="J14" s="20">
        <v>179863</v>
      </c>
      <c r="K14" s="20">
        <v>146451</v>
      </c>
      <c r="L14" s="20">
        <v>33412</v>
      </c>
      <c r="M14" s="20">
        <v>13672</v>
      </c>
      <c r="N14" s="20">
        <v>0</v>
      </c>
      <c r="O14" s="20">
        <v>96</v>
      </c>
      <c r="P14" s="20">
        <f t="shared" si="0"/>
        <v>44</v>
      </c>
      <c r="Q14" s="20">
        <f t="shared" si="1"/>
        <v>-154</v>
      </c>
      <c r="R14" s="20">
        <f t="shared" si="2"/>
        <v>198</v>
      </c>
      <c r="S14" s="20">
        <f t="shared" si="3"/>
        <v>0</v>
      </c>
      <c r="T14" s="20">
        <f t="shared" si="4"/>
        <v>0</v>
      </c>
      <c r="U14" s="26">
        <f t="shared" si="5"/>
        <v>0.022723634128832677</v>
      </c>
      <c r="V14" s="26">
        <f t="shared" si="6"/>
        <v>-0.08562072243874505</v>
      </c>
      <c r="W14" s="26">
        <f t="shared" si="7"/>
        <v>1.4482153306026917</v>
      </c>
      <c r="X14" s="26" t="e">
        <f t="shared" si="8"/>
        <v>#DIV/0!</v>
      </c>
      <c r="Y14" s="26">
        <f t="shared" si="9"/>
        <v>0</v>
      </c>
    </row>
    <row r="15" spans="1:25" ht="14.25" customHeight="1">
      <c r="A15" s="19" t="s">
        <v>65</v>
      </c>
      <c r="B15" s="20">
        <v>29164</v>
      </c>
      <c r="C15" s="20">
        <v>376</v>
      </c>
      <c r="D15" s="20">
        <v>376</v>
      </c>
      <c r="E15" s="20">
        <v>0</v>
      </c>
      <c r="F15" s="20">
        <v>26532</v>
      </c>
      <c r="G15" s="20">
        <v>255</v>
      </c>
      <c r="H15" s="20">
        <v>2001</v>
      </c>
      <c r="I15" s="20">
        <v>29134</v>
      </c>
      <c r="J15" s="20">
        <v>380</v>
      </c>
      <c r="K15" s="20">
        <v>380</v>
      </c>
      <c r="L15" s="20">
        <v>0</v>
      </c>
      <c r="M15" s="20">
        <v>26502</v>
      </c>
      <c r="N15" s="20">
        <v>256</v>
      </c>
      <c r="O15" s="20">
        <v>1996</v>
      </c>
      <c r="P15" s="20">
        <f t="shared" si="0"/>
        <v>30</v>
      </c>
      <c r="Q15" s="20">
        <f t="shared" si="1"/>
        <v>-4</v>
      </c>
      <c r="R15" s="20">
        <f t="shared" si="2"/>
        <v>30</v>
      </c>
      <c r="S15" s="20">
        <f t="shared" si="3"/>
        <v>-1</v>
      </c>
      <c r="T15" s="20">
        <f t="shared" si="4"/>
        <v>5</v>
      </c>
      <c r="U15" s="26">
        <f t="shared" si="5"/>
        <v>0.10297247202581175</v>
      </c>
      <c r="V15" s="26">
        <f t="shared" si="6"/>
        <v>-1.0526315789473684</v>
      </c>
      <c r="W15" s="26">
        <f t="shared" si="7"/>
        <v>0.11319900384876612</v>
      </c>
      <c r="X15" s="26">
        <f t="shared" si="8"/>
        <v>-0.390625</v>
      </c>
      <c r="Y15" s="26">
        <f t="shared" si="9"/>
        <v>0.250501002004008</v>
      </c>
    </row>
    <row r="16" spans="1:25" ht="14.25" customHeight="1">
      <c r="A16" s="19" t="s">
        <v>66</v>
      </c>
      <c r="B16" s="20">
        <v>1064</v>
      </c>
      <c r="C16" s="20">
        <v>0</v>
      </c>
      <c r="D16" s="20">
        <v>0</v>
      </c>
      <c r="E16" s="20">
        <v>0</v>
      </c>
      <c r="F16" s="20">
        <v>0</v>
      </c>
      <c r="G16" s="20">
        <v>285</v>
      </c>
      <c r="H16" s="20">
        <v>779</v>
      </c>
      <c r="I16" s="20">
        <v>1048</v>
      </c>
      <c r="J16" s="20">
        <v>0</v>
      </c>
      <c r="K16" s="20">
        <v>0</v>
      </c>
      <c r="L16" s="20">
        <v>0</v>
      </c>
      <c r="M16" s="20">
        <v>0</v>
      </c>
      <c r="N16" s="20">
        <v>266</v>
      </c>
      <c r="O16" s="20">
        <v>782</v>
      </c>
      <c r="P16" s="20">
        <f t="shared" si="0"/>
        <v>16</v>
      </c>
      <c r="Q16" s="20">
        <f t="shared" si="1"/>
        <v>0</v>
      </c>
      <c r="R16" s="20">
        <f t="shared" si="2"/>
        <v>0</v>
      </c>
      <c r="S16" s="20">
        <f t="shared" si="3"/>
        <v>19</v>
      </c>
      <c r="T16" s="20">
        <f t="shared" si="4"/>
        <v>-3</v>
      </c>
      <c r="U16" s="26">
        <f t="shared" si="5"/>
        <v>1.5267175572519083</v>
      </c>
      <c r="V16" s="26" t="e">
        <f t="shared" si="6"/>
        <v>#DIV/0!</v>
      </c>
      <c r="W16" s="26" t="e">
        <f t="shared" si="7"/>
        <v>#DIV/0!</v>
      </c>
      <c r="X16" s="26">
        <f t="shared" si="8"/>
        <v>7.142857142857142</v>
      </c>
      <c r="Y16" s="26">
        <f t="shared" si="9"/>
        <v>-0.3836317135549872</v>
      </c>
    </row>
    <row r="17" spans="1:25" ht="14.25" customHeight="1">
      <c r="A17" s="19" t="s">
        <v>67</v>
      </c>
      <c r="B17" s="20">
        <v>697</v>
      </c>
      <c r="C17" s="20">
        <v>0</v>
      </c>
      <c r="D17" s="20">
        <v>0</v>
      </c>
      <c r="E17" s="20">
        <v>0</v>
      </c>
      <c r="F17" s="20">
        <v>0</v>
      </c>
      <c r="G17" s="20">
        <v>103</v>
      </c>
      <c r="H17" s="20">
        <v>594</v>
      </c>
      <c r="I17" s="20">
        <v>687</v>
      </c>
      <c r="J17" s="20">
        <v>0</v>
      </c>
      <c r="K17" s="20">
        <v>0</v>
      </c>
      <c r="L17" s="20">
        <v>0</v>
      </c>
      <c r="M17" s="20">
        <v>0</v>
      </c>
      <c r="N17" s="20">
        <v>101</v>
      </c>
      <c r="O17" s="20">
        <v>586</v>
      </c>
      <c r="P17" s="20">
        <f t="shared" si="0"/>
        <v>10</v>
      </c>
      <c r="Q17" s="20">
        <f t="shared" si="1"/>
        <v>0</v>
      </c>
      <c r="R17" s="20">
        <f t="shared" si="2"/>
        <v>0</v>
      </c>
      <c r="S17" s="20">
        <f t="shared" si="3"/>
        <v>2</v>
      </c>
      <c r="T17" s="20">
        <f t="shared" si="4"/>
        <v>8</v>
      </c>
      <c r="U17" s="26">
        <f t="shared" si="5"/>
        <v>1.455604075691412</v>
      </c>
      <c r="V17" s="26" t="e">
        <f t="shared" si="6"/>
        <v>#DIV/0!</v>
      </c>
      <c r="W17" s="26" t="e">
        <f t="shared" si="7"/>
        <v>#DIV/0!</v>
      </c>
      <c r="X17" s="26">
        <f t="shared" si="8"/>
        <v>1.9801980198019802</v>
      </c>
      <c r="Y17" s="26">
        <f t="shared" si="9"/>
        <v>1.3651877133105803</v>
      </c>
    </row>
    <row r="18" spans="1:25" ht="14.25" customHeight="1">
      <c r="A18" s="19" t="s">
        <v>68</v>
      </c>
      <c r="B18" s="20">
        <v>1227</v>
      </c>
      <c r="C18" s="20">
        <v>0</v>
      </c>
      <c r="D18" s="20">
        <v>0</v>
      </c>
      <c r="E18" s="20">
        <v>0</v>
      </c>
      <c r="F18" s="20">
        <v>0</v>
      </c>
      <c r="G18" s="20">
        <v>218</v>
      </c>
      <c r="H18" s="20">
        <v>1009</v>
      </c>
      <c r="I18" s="20">
        <v>1191</v>
      </c>
      <c r="J18" s="20">
        <v>0</v>
      </c>
      <c r="K18" s="20">
        <v>0</v>
      </c>
      <c r="L18" s="20">
        <v>0</v>
      </c>
      <c r="M18" s="20">
        <v>0</v>
      </c>
      <c r="N18" s="20">
        <v>215</v>
      </c>
      <c r="O18" s="20">
        <v>976</v>
      </c>
      <c r="P18" s="20">
        <f t="shared" si="0"/>
        <v>36</v>
      </c>
      <c r="Q18" s="20">
        <f t="shared" si="1"/>
        <v>0</v>
      </c>
      <c r="R18" s="20">
        <f t="shared" si="2"/>
        <v>0</v>
      </c>
      <c r="S18" s="20">
        <f t="shared" si="3"/>
        <v>3</v>
      </c>
      <c r="T18" s="20">
        <f t="shared" si="4"/>
        <v>33</v>
      </c>
      <c r="U18" s="26">
        <f t="shared" si="5"/>
        <v>3.022670025188917</v>
      </c>
      <c r="V18" s="26" t="e">
        <f t="shared" si="6"/>
        <v>#DIV/0!</v>
      </c>
      <c r="W18" s="26" t="e">
        <f t="shared" si="7"/>
        <v>#DIV/0!</v>
      </c>
      <c r="X18" s="26">
        <f t="shared" si="8"/>
        <v>1.3953488372093024</v>
      </c>
      <c r="Y18" s="26">
        <f t="shared" si="9"/>
        <v>3.3811475409836067</v>
      </c>
    </row>
    <row r="19" spans="1:25" ht="14.2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>
        <f t="shared" si="0"/>
        <v>0</v>
      </c>
      <c r="Q19" s="20">
        <f t="shared" si="1"/>
        <v>0</v>
      </c>
      <c r="R19" s="20">
        <f t="shared" si="2"/>
        <v>0</v>
      </c>
      <c r="S19" s="20">
        <f t="shared" si="3"/>
        <v>0</v>
      </c>
      <c r="T19" s="20">
        <f t="shared" si="4"/>
        <v>0</v>
      </c>
      <c r="U19" s="26" t="e">
        <f t="shared" si="5"/>
        <v>#DIV/0!</v>
      </c>
      <c r="V19" s="26" t="e">
        <f t="shared" si="6"/>
        <v>#DIV/0!</v>
      </c>
      <c r="W19" s="26" t="e">
        <f t="shared" si="7"/>
        <v>#DIV/0!</v>
      </c>
      <c r="X19" s="26" t="e">
        <f t="shared" si="8"/>
        <v>#DIV/0!</v>
      </c>
      <c r="Y19" s="26" t="e">
        <f t="shared" si="9"/>
        <v>#DIV/0!</v>
      </c>
    </row>
    <row r="20" spans="1:25" ht="14.2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6"/>
      <c r="V20" s="26"/>
      <c r="W20" s="26"/>
      <c r="X20" s="26"/>
      <c r="Y20" s="26"/>
    </row>
  </sheetData>
  <sheetProtection/>
  <mergeCells count="20">
    <mergeCell ref="A1:Y1"/>
    <mergeCell ref="B3:H3"/>
    <mergeCell ref="I3:O3"/>
    <mergeCell ref="P3:T3"/>
    <mergeCell ref="U3:Y3"/>
    <mergeCell ref="C4:E4"/>
    <mergeCell ref="J4:L4"/>
    <mergeCell ref="Q4:T4"/>
    <mergeCell ref="V4:Y4"/>
    <mergeCell ref="A3:A5"/>
    <mergeCell ref="B4:B5"/>
    <mergeCell ref="F4:F5"/>
    <mergeCell ref="G4:G5"/>
    <mergeCell ref="H4:H5"/>
    <mergeCell ref="I4:I5"/>
    <mergeCell ref="M4:M5"/>
    <mergeCell ref="N4:N5"/>
    <mergeCell ref="O4:O5"/>
    <mergeCell ref="P4:P5"/>
    <mergeCell ref="U4:U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light-star.net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liusanqing</dc:creator>
  <cp:keywords/>
  <dc:description/>
  <cp:lastModifiedBy>WPS_1528077747</cp:lastModifiedBy>
  <cp:lastPrinted>2010-04-07T07:21:02Z</cp:lastPrinted>
  <dcterms:created xsi:type="dcterms:W3CDTF">2009-12-14T19:44:35Z</dcterms:created>
  <dcterms:modified xsi:type="dcterms:W3CDTF">2021-11-04T07:18:19Z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B1A40189C3BB44689B856784A0FB1C40</vt:lpwstr>
  </property>
</Properties>
</file>