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3"/>
  </bookViews>
  <sheets>
    <sheet name="Sheet1" sheetId="1" r:id="rId1"/>
    <sheet name="正表" sheetId="2" r:id="rId2"/>
    <sheet name="当月数" sheetId="3" r:id="rId3"/>
    <sheet name="累计数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<sst xmlns="http://schemas.openxmlformats.org/spreadsheetml/2006/main" count="148" uniqueCount="75">
  <si>
    <t>2021年泉州市渔业统计月报(8月报)</t>
  </si>
  <si>
    <t>填报单位（盖章）：</t>
  </si>
  <si>
    <t>泉州市海洋与渔业局</t>
  </si>
  <si>
    <t>联系电话：</t>
  </si>
  <si>
    <t>单位负责人：</t>
  </si>
  <si>
    <t>部门统计负责人：</t>
  </si>
  <si>
    <t>填 报 人：</t>
  </si>
  <si>
    <t xml:space="preserve">  </t>
  </si>
  <si>
    <t>报送日期：</t>
  </si>
  <si>
    <t>单位地址：</t>
  </si>
  <si>
    <t>泉州市东海行政中心C幢</t>
  </si>
  <si>
    <t>水产品产量快报(月报)</t>
  </si>
  <si>
    <t xml:space="preserve"> </t>
  </si>
  <si>
    <r>
      <t>表　　号：水产年报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表</t>
    </r>
  </si>
  <si>
    <r>
      <t xml:space="preserve"> </t>
    </r>
    <r>
      <rPr>
        <sz val="9"/>
        <color indexed="8"/>
        <rFont val="宋体"/>
        <family val="0"/>
      </rPr>
      <t>制定机关：农　业　部</t>
    </r>
  </si>
  <si>
    <t>批准机关：国家统计局</t>
  </si>
  <si>
    <r>
      <t>批准文号：国统制﹝</t>
    </r>
    <r>
      <rPr>
        <sz val="9"/>
        <color indexed="8"/>
        <rFont val="ˎ̥"/>
        <family val="1"/>
      </rPr>
      <t>2017</t>
    </r>
    <r>
      <rPr>
        <sz val="9"/>
        <color indexed="8"/>
        <rFont val="宋体"/>
        <family val="0"/>
      </rPr>
      <t>﹞</t>
    </r>
    <r>
      <rPr>
        <sz val="9"/>
        <color indexed="8"/>
        <rFont val="ˎ̥"/>
        <family val="1"/>
      </rPr>
      <t>173</t>
    </r>
    <r>
      <rPr>
        <sz val="9"/>
        <color indexed="8"/>
        <rFont val="宋体"/>
        <family val="0"/>
      </rPr>
      <t>号</t>
    </r>
  </si>
  <si>
    <t>单位:   泉州市海洋与渔业局</t>
  </si>
  <si>
    <t xml:space="preserve">有效期至：2020年12月 </t>
  </si>
  <si>
    <t>指    标</t>
  </si>
  <si>
    <t>指标关系</t>
  </si>
  <si>
    <t>单位</t>
  </si>
  <si>
    <t>本月产量</t>
  </si>
  <si>
    <t>年初到本月累计</t>
  </si>
  <si>
    <t>上年同期累计</t>
  </si>
  <si>
    <t>水产品总产量</t>
  </si>
  <si>
    <r>
      <t>1</t>
    </r>
    <r>
      <rPr>
        <sz val="9"/>
        <color indexed="8"/>
        <rFont val="宋体"/>
        <family val="0"/>
      </rPr>
      <t>＝</t>
    </r>
    <r>
      <rPr>
        <sz val="9"/>
        <color indexed="8"/>
        <rFont val="ˎ̥"/>
        <family val="1"/>
      </rPr>
      <t>2+3+6+7</t>
    </r>
  </si>
  <si>
    <t>吨</t>
  </si>
  <si>
    <t>　海水养殖</t>
  </si>
  <si>
    <r>
      <t xml:space="preserve">     </t>
    </r>
    <r>
      <rPr>
        <sz val="9"/>
        <color indexed="8"/>
        <rFont val="宋体"/>
        <family val="0"/>
      </rPr>
      <t>海洋捕捞</t>
    </r>
  </si>
  <si>
    <t>3=4+5</t>
  </si>
  <si>
    <t>　   其中： 近海捕捞</t>
  </si>
  <si>
    <r>
      <t xml:space="preserve">                        </t>
    </r>
    <r>
      <rPr>
        <sz val="9"/>
        <color indexed="8"/>
        <rFont val="宋体"/>
        <family val="0"/>
      </rPr>
      <t>远洋捕捞</t>
    </r>
  </si>
  <si>
    <t xml:space="preserve">  淡水养殖</t>
  </si>
  <si>
    <t>　淡水捕捞</t>
  </si>
  <si>
    <t>单位负责人：                      统计负责人：                          填表人：                              报出日期：2021年8月30 日</t>
  </si>
  <si>
    <t>填表说明：</t>
  </si>
  <si>
    <r>
      <t>1.</t>
    </r>
    <r>
      <rPr>
        <sz val="10"/>
        <rFont val="宋体"/>
        <family val="0"/>
      </rPr>
      <t>本表由各市、县、区渔业主管部门填报。</t>
    </r>
  </si>
  <si>
    <r>
      <t xml:space="preserve">2. </t>
    </r>
    <r>
      <rPr>
        <sz val="9"/>
        <color indexed="8"/>
        <rFont val="宋体"/>
        <family val="0"/>
      </rPr>
      <t>统计范围：全社会。</t>
    </r>
  </si>
  <si>
    <r>
      <t xml:space="preserve">3. </t>
    </r>
    <r>
      <rPr>
        <sz val="9"/>
        <color indexed="8"/>
        <rFont val="宋体"/>
        <family val="0"/>
      </rPr>
      <t>计量要求：一律取整数。</t>
    </r>
  </si>
  <si>
    <t>水产品产量月报表（当月数）</t>
  </si>
  <si>
    <t>当月产量</t>
  </si>
  <si>
    <t>上年同期</t>
  </si>
  <si>
    <t>增量</t>
  </si>
  <si>
    <t>增幅%</t>
  </si>
  <si>
    <t>水产品总产量小计</t>
  </si>
  <si>
    <t>海洋捕捞</t>
  </si>
  <si>
    <t>海水养殖</t>
  </si>
  <si>
    <t>淡水捕捞</t>
  </si>
  <si>
    <t>淡水养殖</t>
  </si>
  <si>
    <t>其中：</t>
  </si>
  <si>
    <t>小计</t>
  </si>
  <si>
    <t>近海捕捞</t>
  </si>
  <si>
    <t>远洋捕捞</t>
  </si>
  <si>
    <t>淡水产品</t>
  </si>
  <si>
    <t>海洋
捕捞</t>
  </si>
  <si>
    <t>泉州市</t>
  </si>
  <si>
    <t>鲤城区</t>
  </si>
  <si>
    <t>丰泽区</t>
  </si>
  <si>
    <t>洛江区</t>
  </si>
  <si>
    <t>惠安县</t>
  </si>
  <si>
    <t>市台商投资区</t>
  </si>
  <si>
    <t>泉港区</t>
  </si>
  <si>
    <t>晋江市</t>
  </si>
  <si>
    <t>石狮市</t>
  </si>
  <si>
    <t>南安市</t>
  </si>
  <si>
    <t>安溪县</t>
  </si>
  <si>
    <t>永春县</t>
  </si>
  <si>
    <t>德化县</t>
  </si>
  <si>
    <t>水产品产量月报表（累计数）</t>
  </si>
  <si>
    <t>海水
养殖</t>
  </si>
  <si>
    <t>淡水
捕捞</t>
  </si>
  <si>
    <t>淡水
养殖</t>
  </si>
  <si>
    <t>近海
捕捞</t>
  </si>
  <si>
    <t>远洋
捕捞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</si>
</sst>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\ \ General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9"/>
      <color indexed="8"/>
      <name val="ˎ̥"/>
      <family val="1"/>
    </font>
    <font>
      <sz val="10"/>
      <color indexed="8"/>
      <name val="宋体"/>
      <family val="0"/>
    </font>
    <font>
      <b/>
      <sz val="9"/>
      <color indexed="8"/>
      <name val="ˎ̥"/>
      <family val="1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ˎ̥"/>
      <family val="1"/>
    </font>
    <font>
      <sz val="10"/>
      <name val="Times New Roman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28"/>
      <name val="方正小标宋简体"/>
      <family val="0"/>
    </font>
    <font>
      <sz val="12"/>
      <name val="楷体_GB2312"/>
      <family val="0"/>
    </font>
    <font>
      <b/>
      <sz val="12"/>
      <name val="宋体"/>
      <family val="0"/>
    </font>
    <font>
      <sz val="36"/>
      <name val="楷体_GB2312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2" fillId="3" borderId="0" applyNumberFormat="0" applyBorder="0" applyAlignment="0" applyProtection="0"/>
    <xf numFmtId="0" fontId="38" fillId="4" borderId="1" applyNumberFormat="0" applyAlignment="0" applyProtection="0"/>
    <xf numFmtId="0" fontId="31" fillId="5" borderId="2" applyNumberFormat="0" applyAlignment="0" applyProtection="0"/>
    <xf numFmtId="0" fontId="37" fillId="6" borderId="0" applyNumberFormat="0" applyBorder="0" applyAlignment="0" applyProtection="0"/>
    <xf numFmtId="0" fontId="32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2" fillId="7" borderId="0" applyNumberFormat="0" applyBorder="0" applyAlignment="0" applyProtection="0"/>
    <xf numFmtId="4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7" fillId="0" borderId="5" applyNumberFormat="0" applyFill="0" applyAlignment="0" applyProtection="0"/>
    <xf numFmtId="0" fontId="30" fillId="0" borderId="6" applyNumberFormat="0" applyFill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3" fillId="10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9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2" fillId="3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8" applyNumberFormat="0" applyFont="0" applyAlignment="0" applyProtection="0"/>
    <xf numFmtId="0" fontId="23" fillId="11" borderId="0" applyNumberFormat="0" applyBorder="0" applyAlignment="0" applyProtection="0"/>
    <xf numFmtId="0" fontId="34" fillId="12" borderId="0" applyNumberFormat="0" applyBorder="0" applyAlignment="0" applyProtection="0"/>
    <xf numFmtId="0" fontId="22" fillId="9" borderId="0" applyNumberFormat="0" applyBorder="0" applyAlignment="0" applyProtection="0"/>
    <xf numFmtId="0" fontId="40" fillId="13" borderId="0" applyNumberFormat="0" applyBorder="0" applyAlignment="0" applyProtection="0"/>
    <xf numFmtId="0" fontId="26" fillId="4" borderId="9" applyNumberFormat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9" fontId="0" fillId="0" borderId="0" applyFont="0" applyFill="0" applyBorder="0" applyAlignment="0" applyProtection="0"/>
    <xf numFmtId="0" fontId="23" fillId="10" borderId="0" applyNumberFormat="0" applyBorder="0" applyAlignment="0" applyProtection="0"/>
    <xf numFmtId="44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2" fillId="3" borderId="0" applyNumberFormat="0" applyBorder="0" applyAlignment="0" applyProtection="0"/>
    <xf numFmtId="0" fontId="24" fillId="2" borderId="9" applyNumberFormat="0" applyAlignment="0" applyProtection="0"/>
    <xf numFmtId="0" fontId="22" fillId="12" borderId="0" applyNumberFormat="0" applyBorder="0" applyAlignment="0" applyProtection="0"/>
    <xf numFmtId="0" fontId="23" fillId="14" borderId="0" applyNumberFormat="0" applyBorder="0" applyAlignment="0" applyProtection="0"/>
    <xf numFmtId="0" fontId="22" fillId="7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15" applyFont="1">
      <alignment vertical="center"/>
      <protection/>
    </xf>
    <xf numFmtId="0" fontId="0" fillId="0" borderId="0" xfId="15">
      <alignment vertical="center"/>
      <protection/>
    </xf>
    <xf numFmtId="0" fontId="3" fillId="0" borderId="0" xfId="15" applyFont="1" applyAlignment="1">
      <alignment horizontal="center" vertical="center"/>
      <protection/>
    </xf>
    <xf numFmtId="57" fontId="4" fillId="0" borderId="0" xfId="15" applyNumberFormat="1" applyFont="1">
      <alignment vertical="center"/>
      <protection/>
    </xf>
    <xf numFmtId="0" fontId="2" fillId="0" borderId="10" xfId="15" applyFont="1" applyBorder="1" applyAlignment="1">
      <alignment horizontal="center" vertical="center"/>
      <protection/>
    </xf>
    <xf numFmtId="0" fontId="5" fillId="0" borderId="11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/>
      <protection/>
    </xf>
    <xf numFmtId="0" fontId="2" fillId="0" borderId="12" xfId="15" applyFont="1" applyBorder="1" applyAlignment="1">
      <alignment horizontal="center" vertical="center"/>
      <protection/>
    </xf>
    <xf numFmtId="0" fontId="5" fillId="0" borderId="13" xfId="15" applyFont="1" applyFill="1" applyBorder="1" applyAlignment="1">
      <alignment vertical="center" wrapText="1"/>
      <protection/>
    </xf>
    <xf numFmtId="0" fontId="5" fillId="0" borderId="13" xfId="15" applyFont="1" applyBorder="1" applyAlignment="1">
      <alignment horizontal="center" vertical="center"/>
      <protection/>
    </xf>
    <xf numFmtId="0" fontId="0" fillId="0" borderId="14" xfId="15" applyBorder="1" applyAlignment="1">
      <alignment horizontal="center" vertical="center"/>
      <protection/>
    </xf>
    <xf numFmtId="0" fontId="2" fillId="0" borderId="15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6" fillId="0" borderId="11" xfId="15" applyFont="1" applyBorder="1">
      <alignment vertical="center"/>
      <protection/>
    </xf>
    <xf numFmtId="176" fontId="6" fillId="0" borderId="11" xfId="15" applyNumberFormat="1" applyFont="1" applyBorder="1" applyAlignment="1">
      <alignment horizontal="right" vertical="center" shrinkToFit="1"/>
      <protection/>
    </xf>
    <xf numFmtId="0" fontId="2" fillId="0" borderId="11" xfId="15" applyFont="1" applyBorder="1">
      <alignment vertical="center"/>
      <protection/>
    </xf>
    <xf numFmtId="176" fontId="2" fillId="0" borderId="11" xfId="15" applyNumberFormat="1" applyFont="1" applyBorder="1" applyAlignment="1">
      <alignment horizontal="right" vertical="center" shrinkToFit="1"/>
      <protection/>
    </xf>
    <xf numFmtId="0" fontId="5" fillId="0" borderId="10" xfId="15" applyFont="1" applyBorder="1" applyAlignment="1">
      <alignment vertical="center" wrapText="1"/>
      <protection/>
    </xf>
    <xf numFmtId="0" fontId="0" fillId="0" borderId="15" xfId="15" applyBorder="1" applyAlignment="1">
      <alignment vertical="center" wrapText="1"/>
      <protection/>
    </xf>
    <xf numFmtId="0" fontId="2" fillId="0" borderId="16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/>
      <protection/>
    </xf>
    <xf numFmtId="0" fontId="5" fillId="0" borderId="11" xfId="15" applyFont="1" applyBorder="1" applyAlignment="1">
      <alignment vertical="center" wrapText="1"/>
      <protection/>
    </xf>
    <xf numFmtId="177" fontId="2" fillId="0" borderId="11" xfId="15" applyNumberFormat="1" applyFont="1" applyBorder="1" applyAlignment="1">
      <alignment horizontal="right" vertical="center" shrinkToFit="1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17" xfId="0" applyFont="1" applyBorder="1" applyAlignment="1">
      <alignment wrapText="1"/>
    </xf>
    <xf numFmtId="0" fontId="5" fillId="0" borderId="17" xfId="0" applyFont="1" applyBorder="1" applyAlignment="1">
      <alignment wrapText="1"/>
    </xf>
    <xf numFmtId="57" fontId="5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76" fontId="2" fillId="0" borderId="21" xfId="15" applyNumberFormat="1" applyFont="1" applyBorder="1" applyAlignment="1">
      <alignment horizontal="center" vertical="center" shrinkToFit="1"/>
      <protection/>
    </xf>
    <xf numFmtId="0" fontId="5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6" fontId="2" fillId="0" borderId="23" xfId="15" applyNumberFormat="1" applyFont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8" fontId="1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176" fontId="2" fillId="0" borderId="25" xfId="15" applyNumberFormat="1" applyFont="1" applyBorder="1" applyAlignment="1">
      <alignment horizontal="center" vertical="center" shrinkToFit="1"/>
      <protection/>
    </xf>
    <xf numFmtId="176" fontId="2" fillId="0" borderId="26" xfId="15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4" fontId="19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15" applyFont="1" applyFill="1" applyBorder="1" applyAlignment="1">
      <alignment vertical="center"/>
      <protection/>
    </xf>
    <xf numFmtId="0" fontId="0" fillId="0" borderId="0" xfId="15" applyFill="1" applyBorder="1" applyAlignment="1">
      <alignment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6"/>
  <sheetViews>
    <sheetView workbookViewId="0" topLeftCell="A1">
      <selection activeCell="BF22" sqref="BF22"/>
    </sheetView>
  </sheetViews>
  <sheetFormatPr defaultColWidth="9.00390625" defaultRowHeight="14.25"/>
  <cols>
    <col min="1" max="52" width="2.25390625" style="0" customWidth="1"/>
  </cols>
  <sheetData>
    <row r="1" spans="1:52" ht="14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72"/>
      <c r="AQ1" s="63"/>
      <c r="AR1" s="73"/>
      <c r="AS1" s="74"/>
      <c r="AT1" s="63"/>
      <c r="AU1" s="63"/>
      <c r="AV1" s="63"/>
      <c r="AW1" s="63"/>
      <c r="AX1" s="63"/>
      <c r="AY1" s="63"/>
      <c r="AZ1" s="63"/>
    </row>
    <row r="2" spans="1:52" ht="14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72"/>
      <c r="AQ2" s="63"/>
      <c r="AR2" s="73"/>
      <c r="AS2" s="74"/>
      <c r="AT2" s="63"/>
      <c r="AU2" s="63"/>
      <c r="AV2" s="63"/>
      <c r="AW2" s="63"/>
      <c r="AX2" s="63"/>
      <c r="AY2" s="63"/>
      <c r="AZ2" s="63"/>
    </row>
    <row r="3" spans="1:52" ht="46.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9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</row>
    <row r="4" spans="1:52" ht="14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</row>
    <row r="5" spans="1:52" ht="14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</row>
    <row r="6" spans="1:52" ht="14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</row>
    <row r="7" spans="1:52" ht="36.75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</row>
    <row r="8" spans="1:52" ht="14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</row>
    <row r="9" spans="1:52" ht="14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</row>
    <row r="10" spans="1:52" ht="14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ht="14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ht="14.25">
      <c r="A12" s="63"/>
      <c r="B12" s="63"/>
      <c r="C12" s="65" t="s">
        <v>1</v>
      </c>
      <c r="D12" s="63"/>
      <c r="E12" s="63"/>
      <c r="F12" s="63"/>
      <c r="G12" s="63"/>
      <c r="H12" s="63"/>
      <c r="I12" s="63"/>
      <c r="J12" s="63"/>
      <c r="K12" s="67" t="s">
        <v>2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  <c r="X12" s="68"/>
      <c r="Y12" s="68"/>
      <c r="Z12" s="68"/>
      <c r="AA12" s="68"/>
      <c r="AB12" s="68"/>
      <c r="AC12" s="63"/>
      <c r="AD12" s="63"/>
      <c r="AE12" s="63"/>
      <c r="AF12" s="63"/>
      <c r="AG12" s="66" t="s">
        <v>3</v>
      </c>
      <c r="AH12" s="66"/>
      <c r="AI12" s="66"/>
      <c r="AJ12" s="66"/>
      <c r="AK12" s="66"/>
      <c r="AL12" s="63"/>
      <c r="AM12" s="63"/>
      <c r="AN12" s="67">
        <v>22281607</v>
      </c>
      <c r="AO12" s="67"/>
      <c r="AP12" s="67"/>
      <c r="AQ12" s="67"/>
      <c r="AR12" s="67"/>
      <c r="AS12" s="67"/>
      <c r="AT12" s="67"/>
      <c r="AU12" s="67"/>
      <c r="AV12" s="67"/>
      <c r="AW12" s="68"/>
      <c r="AX12" s="68"/>
      <c r="AY12" s="68"/>
      <c r="AZ12" s="68"/>
    </row>
    <row r="13" spans="1:52" ht="14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ht="14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ht="14.25">
      <c r="A15" s="63"/>
      <c r="B15" s="63"/>
      <c r="C15" s="65" t="s">
        <v>4</v>
      </c>
      <c r="D15" s="63"/>
      <c r="E15" s="63"/>
      <c r="F15" s="63"/>
      <c r="G15" s="63"/>
      <c r="H15" s="63"/>
      <c r="I15" s="63"/>
      <c r="J15" s="63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3"/>
      <c r="AD15" s="63"/>
      <c r="AE15" s="63"/>
      <c r="AF15" s="63"/>
      <c r="AG15" s="65" t="s">
        <v>5</v>
      </c>
      <c r="AH15" s="65"/>
      <c r="AI15" s="65"/>
      <c r="AJ15" s="65"/>
      <c r="AK15" s="63"/>
      <c r="AL15" s="63"/>
      <c r="AM15" s="70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</row>
    <row r="16" spans="1:52" ht="14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1:52" ht="14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1:52" ht="14.25">
      <c r="A18" s="63"/>
      <c r="B18" s="63"/>
      <c r="C18" s="66" t="s">
        <v>6</v>
      </c>
      <c r="D18" s="66"/>
      <c r="E18" s="66"/>
      <c r="F18" s="66"/>
      <c r="G18" s="66"/>
      <c r="H18" s="63"/>
      <c r="I18" s="63"/>
      <c r="J18" s="63"/>
      <c r="K18" s="68"/>
      <c r="L18" s="68"/>
      <c r="M18" s="68"/>
      <c r="N18" s="68"/>
      <c r="O18" s="68"/>
      <c r="P18" s="68"/>
      <c r="Q18" s="68"/>
      <c r="R18" s="68" t="s">
        <v>7</v>
      </c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3"/>
      <c r="AD18" s="63"/>
      <c r="AE18" s="63"/>
      <c r="AF18" s="63"/>
      <c r="AG18" s="66" t="s">
        <v>8</v>
      </c>
      <c r="AH18" s="66"/>
      <c r="AI18" s="66"/>
      <c r="AJ18" s="66"/>
      <c r="AK18" s="66"/>
      <c r="AL18" s="63"/>
      <c r="AM18" s="63"/>
      <c r="AN18" s="71">
        <v>44438</v>
      </c>
      <c r="AO18" s="71"/>
      <c r="AP18" s="71"/>
      <c r="AQ18" s="71"/>
      <c r="AR18" s="71"/>
      <c r="AS18" s="71"/>
      <c r="AT18" s="71"/>
      <c r="AU18" s="71"/>
      <c r="AV18" s="71"/>
      <c r="AW18" s="68"/>
      <c r="AX18" s="68"/>
      <c r="AY18" s="68"/>
      <c r="AZ18" s="68"/>
    </row>
    <row r="19" spans="1:52" ht="14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1:52" ht="14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1:52" ht="14.25">
      <c r="A21" s="63"/>
      <c r="B21" s="63"/>
      <c r="C21" s="65" t="s">
        <v>9</v>
      </c>
      <c r="D21" s="63"/>
      <c r="E21" s="63"/>
      <c r="F21" s="63"/>
      <c r="G21" s="63"/>
      <c r="H21" s="63"/>
      <c r="I21" s="63"/>
      <c r="J21" s="63"/>
      <c r="K21" s="68"/>
      <c r="L21" s="67" t="s">
        <v>10</v>
      </c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1:52" ht="14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1:52" ht="14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1:52" ht="14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1:52" ht="14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1:52" ht="14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</sheetData>
  <sheetProtection/>
  <mergeCells count="8">
    <mergeCell ref="A7:AZ7"/>
    <mergeCell ref="K12:V12"/>
    <mergeCell ref="AG12:AK12"/>
    <mergeCell ref="AN12:AV12"/>
    <mergeCell ref="C18:G18"/>
    <mergeCell ref="AG18:AK18"/>
    <mergeCell ref="AN18:AV18"/>
    <mergeCell ref="L21:W21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B1">
      <selection activeCell="M13" sqref="M13"/>
    </sheetView>
  </sheetViews>
  <sheetFormatPr defaultColWidth="9.00390625" defaultRowHeight="14.25"/>
  <cols>
    <col min="1" max="1" width="28.50390625" style="0" customWidth="1"/>
    <col min="2" max="2" width="14.375" style="0" customWidth="1"/>
    <col min="3" max="3" width="13.75390625" style="0" customWidth="1"/>
    <col min="4" max="5" width="20.625" style="0" customWidth="1"/>
    <col min="6" max="6" width="23.625" style="0" customWidth="1"/>
  </cols>
  <sheetData>
    <row r="1" spans="1:6" ht="31.5" customHeight="1">
      <c r="A1" s="26" t="s">
        <v>11</v>
      </c>
      <c r="B1" s="26"/>
      <c r="C1" s="26"/>
      <c r="D1" s="26"/>
      <c r="E1" s="26"/>
      <c r="F1" s="26"/>
    </row>
    <row r="2" spans="1:6" ht="14.25">
      <c r="A2" s="27" t="s">
        <v>12</v>
      </c>
      <c r="B2" s="28"/>
      <c r="C2" s="28"/>
      <c r="D2" s="29"/>
      <c r="E2" s="56"/>
      <c r="F2" s="56" t="s">
        <v>13</v>
      </c>
    </row>
    <row r="3" spans="1:6" ht="14.25">
      <c r="A3" s="28"/>
      <c r="B3" s="28"/>
      <c r="C3" s="28"/>
      <c r="D3" s="29"/>
      <c r="E3" s="57"/>
      <c r="F3" s="57" t="s">
        <v>14</v>
      </c>
    </row>
    <row r="4" spans="1:6" ht="14.25">
      <c r="A4" s="28"/>
      <c r="B4" s="28"/>
      <c r="C4" s="28"/>
      <c r="D4" s="29"/>
      <c r="E4" s="56"/>
      <c r="F4" s="56" t="s">
        <v>15</v>
      </c>
    </row>
    <row r="5" spans="1:6" ht="14.25">
      <c r="A5" s="28"/>
      <c r="B5" s="28"/>
      <c r="C5" s="28"/>
      <c r="D5" s="29"/>
      <c r="E5" s="56"/>
      <c r="F5" s="56" t="s">
        <v>16</v>
      </c>
    </row>
    <row r="6" spans="1:6" ht="18" customHeight="1">
      <c r="A6" s="30" t="s">
        <v>17</v>
      </c>
      <c r="B6" s="31"/>
      <c r="C6" s="32">
        <v>44409</v>
      </c>
      <c r="D6" s="33"/>
      <c r="E6" s="58"/>
      <c r="F6" s="58" t="s">
        <v>18</v>
      </c>
    </row>
    <row r="7" spans="1:6" ht="30" customHeight="1">
      <c r="A7" s="34" t="s">
        <v>19</v>
      </c>
      <c r="B7" s="35" t="s">
        <v>20</v>
      </c>
      <c r="C7" s="36" t="s">
        <v>21</v>
      </c>
      <c r="D7" s="37" t="s">
        <v>22</v>
      </c>
      <c r="E7" s="36" t="s">
        <v>23</v>
      </c>
      <c r="F7" s="59" t="s">
        <v>24</v>
      </c>
    </row>
    <row r="8" spans="1:6" ht="30" customHeight="1">
      <c r="A8" s="38" t="s">
        <v>25</v>
      </c>
      <c r="B8" s="39" t="s">
        <v>26</v>
      </c>
      <c r="C8" s="40" t="s">
        <v>27</v>
      </c>
      <c r="D8" s="41">
        <f>_xlfn.IFERROR('当月数'!B6," ")</f>
        <v>139038</v>
      </c>
      <c r="E8" s="41">
        <f>_xlfn.IFERROR('累计数'!B6," ")</f>
        <v>520424</v>
      </c>
      <c r="F8" s="60">
        <f>_xlfn.IFERROR('累计数'!I6," ")</f>
        <v>516385</v>
      </c>
    </row>
    <row r="9" spans="1:6" ht="30" customHeight="1">
      <c r="A9" s="42" t="s">
        <v>28</v>
      </c>
      <c r="B9" s="43">
        <v>2</v>
      </c>
      <c r="C9" s="40" t="s">
        <v>27</v>
      </c>
      <c r="D9" s="41">
        <f>_xlfn.IFERROR('当月数'!F6," ")</f>
        <v>34847</v>
      </c>
      <c r="E9" s="41">
        <f>_xlfn.IFERROR('累计数'!F6," ")</f>
        <v>203890</v>
      </c>
      <c r="F9" s="60">
        <f>_xlfn.IFERROR('累计数'!M6," ")</f>
        <v>195748</v>
      </c>
    </row>
    <row r="10" spans="1:6" ht="30" customHeight="1">
      <c r="A10" s="38" t="s">
        <v>29</v>
      </c>
      <c r="B10" s="39" t="s">
        <v>30</v>
      </c>
      <c r="C10" s="40" t="s">
        <v>27</v>
      </c>
      <c r="D10" s="41">
        <f>_xlfn.IFERROR('当月数'!C6," ")</f>
        <v>103358</v>
      </c>
      <c r="E10" s="41">
        <f>_xlfn.IFERROR('累计数'!C6," ")</f>
        <v>307171</v>
      </c>
      <c r="F10" s="60">
        <f>_xlfn.IFERROR('累计数'!J6," ")</f>
        <v>311316</v>
      </c>
    </row>
    <row r="11" spans="1:6" ht="30" customHeight="1">
      <c r="A11" s="42" t="s">
        <v>31</v>
      </c>
      <c r="B11" s="43">
        <v>4</v>
      </c>
      <c r="C11" s="40" t="s">
        <v>27</v>
      </c>
      <c r="D11" s="41">
        <f>_xlfn.IFERROR('当月数'!D6," ")</f>
        <v>97147</v>
      </c>
      <c r="E11" s="41">
        <f>_xlfn.IFERROR('累计数'!D6," ")</f>
        <v>264649</v>
      </c>
      <c r="F11" s="60">
        <f>_xlfn.IFERROR('累计数'!K6," ")</f>
        <v>258006</v>
      </c>
    </row>
    <row r="12" spans="1:6" ht="30" customHeight="1">
      <c r="A12" s="38" t="s">
        <v>32</v>
      </c>
      <c r="B12" s="43">
        <v>5</v>
      </c>
      <c r="C12" s="40" t="s">
        <v>27</v>
      </c>
      <c r="D12" s="41">
        <f>_xlfn.IFERROR('当月数'!E6," ")</f>
        <v>6211</v>
      </c>
      <c r="E12" s="41">
        <f>_xlfn.IFERROR('累计数'!E6," ")</f>
        <v>42522</v>
      </c>
      <c r="F12" s="60">
        <f>_xlfn.IFERROR('累计数'!L6," ")</f>
        <v>53310</v>
      </c>
    </row>
    <row r="13" spans="1:6" ht="30" customHeight="1">
      <c r="A13" s="42" t="s">
        <v>33</v>
      </c>
      <c r="B13" s="43">
        <v>6</v>
      </c>
      <c r="C13" s="40" t="s">
        <v>27</v>
      </c>
      <c r="D13" s="41">
        <f>_xlfn.IFERROR('当月数'!H6," ")</f>
        <v>717</v>
      </c>
      <c r="E13" s="41">
        <f>_xlfn.IFERROR('累计数'!H6," ")</f>
        <v>8228</v>
      </c>
      <c r="F13" s="60">
        <f>_xlfn.IFERROR('累计数'!O6," ")</f>
        <v>8204</v>
      </c>
    </row>
    <row r="14" spans="1:6" ht="30" customHeight="1">
      <c r="A14" s="44" t="s">
        <v>34</v>
      </c>
      <c r="B14" s="45">
        <v>7</v>
      </c>
      <c r="C14" s="46" t="s">
        <v>27</v>
      </c>
      <c r="D14" s="47">
        <f>_xlfn.IFERROR('当月数'!G6," ")</f>
        <v>116</v>
      </c>
      <c r="E14" s="47">
        <f>_xlfn.IFERROR('累计数'!G6," ")</f>
        <v>1135</v>
      </c>
      <c r="F14" s="61">
        <f>_xlfn.IFERROR('累计数'!N6," ")</f>
        <v>1117</v>
      </c>
    </row>
    <row r="15" spans="1:6" ht="19.5" customHeight="1">
      <c r="A15" s="48" t="s">
        <v>35</v>
      </c>
      <c r="B15" s="49"/>
      <c r="C15" s="49"/>
      <c r="D15" s="49"/>
      <c r="E15" s="49"/>
      <c r="F15" s="49"/>
    </row>
    <row r="16" spans="1:2" ht="16.5" customHeight="1">
      <c r="A16" s="50" t="s">
        <v>36</v>
      </c>
      <c r="B16" s="51"/>
    </row>
    <row r="17" spans="1:6" ht="16.5" customHeight="1">
      <c r="A17" s="52" t="s">
        <v>37</v>
      </c>
      <c r="B17" s="53"/>
      <c r="C17" s="54"/>
      <c r="D17" s="54"/>
      <c r="E17" s="62"/>
      <c r="F17" s="62"/>
    </row>
    <row r="18" spans="1:6" ht="16.5" customHeight="1">
      <c r="A18" s="55" t="s">
        <v>38</v>
      </c>
      <c r="B18" s="55"/>
      <c r="C18" s="55"/>
      <c r="D18" s="55"/>
      <c r="E18" s="55"/>
      <c r="F18" s="55"/>
    </row>
    <row r="19" spans="1:6" ht="16.5" customHeight="1">
      <c r="A19" s="55" t="s">
        <v>39</v>
      </c>
      <c r="B19" s="55"/>
      <c r="C19" s="55"/>
      <c r="D19" s="55"/>
      <c r="E19" s="55"/>
      <c r="F19" s="55"/>
    </row>
  </sheetData>
  <sheetProtection/>
  <mergeCells count="6">
    <mergeCell ref="A1:F1"/>
    <mergeCell ref="C6:D6"/>
    <mergeCell ref="A15:F15"/>
    <mergeCell ref="A16:B16"/>
    <mergeCell ref="A18:F18"/>
    <mergeCell ref="A19:F19"/>
  </mergeCells>
  <printOptions/>
  <pageMargins left="0.75" right="0.39305555555555555" top="1" bottom="0.2361111111111111" header="0.5" footer="0.1569444444444444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N39" sqref="N39"/>
    </sheetView>
  </sheetViews>
  <sheetFormatPr defaultColWidth="9.00390625" defaultRowHeight="14.25"/>
  <cols>
    <col min="1" max="1" width="9.75390625" style="2" customWidth="1"/>
    <col min="2" max="2" width="6.75390625" style="2" customWidth="1"/>
    <col min="3" max="3" width="6.00390625" style="2" customWidth="1"/>
    <col min="4" max="5" width="5.375" style="2" customWidth="1"/>
    <col min="6" max="8" width="4.875" style="2" customWidth="1"/>
    <col min="9" max="10" width="5.75390625" style="2" customWidth="1"/>
    <col min="11" max="15" width="5.00390625" style="2" customWidth="1"/>
    <col min="16" max="17" width="5.50390625" style="2" customWidth="1"/>
    <col min="18" max="20" width="4.375" style="2" customWidth="1"/>
    <col min="21" max="21" width="6.00390625" style="2" customWidth="1"/>
    <col min="22" max="22" width="5.375" style="2" customWidth="1"/>
    <col min="23" max="23" width="5.125" style="2" customWidth="1"/>
    <col min="24" max="24" width="4.75390625" style="2" customWidth="1"/>
    <col min="25" max="25" width="5.125" style="2" customWidth="1"/>
    <col min="26" max="16384" width="9.00390625" style="2" customWidth="1"/>
  </cols>
  <sheetData>
    <row r="1" spans="1:25" ht="22.5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44409</v>
      </c>
    </row>
    <row r="3" spans="1:25" s="1" customFormat="1" ht="14.25" customHeight="1">
      <c r="A3" s="5" t="s">
        <v>21</v>
      </c>
      <c r="B3" s="6" t="s">
        <v>41</v>
      </c>
      <c r="C3" s="7"/>
      <c r="D3" s="7"/>
      <c r="E3" s="7"/>
      <c r="F3" s="7"/>
      <c r="G3" s="7"/>
      <c r="H3" s="7"/>
      <c r="I3" s="15" t="s">
        <v>42</v>
      </c>
      <c r="J3" s="7"/>
      <c r="K3" s="7"/>
      <c r="L3" s="7"/>
      <c r="M3" s="7"/>
      <c r="N3" s="7"/>
      <c r="O3" s="7"/>
      <c r="P3" s="15" t="s">
        <v>43</v>
      </c>
      <c r="Q3" s="7"/>
      <c r="R3" s="7"/>
      <c r="S3" s="7"/>
      <c r="T3" s="7"/>
      <c r="U3" s="15" t="s">
        <v>44</v>
      </c>
      <c r="V3" s="7"/>
      <c r="W3" s="7"/>
      <c r="X3" s="7"/>
      <c r="Y3" s="7"/>
    </row>
    <row r="4" spans="1:25" s="1" customFormat="1" ht="14.25" customHeight="1">
      <c r="A4" s="8"/>
      <c r="B4" s="9" t="s">
        <v>45</v>
      </c>
      <c r="C4" s="10" t="s">
        <v>46</v>
      </c>
      <c r="D4" s="11"/>
      <c r="E4" s="11"/>
      <c r="F4" s="20" t="s">
        <v>47</v>
      </c>
      <c r="G4" s="20" t="s">
        <v>48</v>
      </c>
      <c r="H4" s="20" t="s">
        <v>49</v>
      </c>
      <c r="I4" s="9" t="s">
        <v>45</v>
      </c>
      <c r="J4" s="10" t="s">
        <v>46</v>
      </c>
      <c r="K4" s="11"/>
      <c r="L4" s="11"/>
      <c r="M4" s="20" t="s">
        <v>47</v>
      </c>
      <c r="N4" s="20" t="s">
        <v>48</v>
      </c>
      <c r="O4" s="20" t="s">
        <v>49</v>
      </c>
      <c r="P4" s="9" t="s">
        <v>45</v>
      </c>
      <c r="Q4" s="22" t="s">
        <v>50</v>
      </c>
      <c r="R4" s="23"/>
      <c r="S4" s="23"/>
      <c r="T4" s="23"/>
      <c r="U4" s="9" t="s">
        <v>45</v>
      </c>
      <c r="V4" s="22" t="s">
        <v>50</v>
      </c>
      <c r="W4" s="23"/>
      <c r="X4" s="23"/>
      <c r="Y4" s="23"/>
    </row>
    <row r="5" spans="1:25" s="1" customFormat="1" ht="36.75" customHeight="1">
      <c r="A5" s="12"/>
      <c r="B5" s="13"/>
      <c r="C5" s="14" t="s">
        <v>51</v>
      </c>
      <c r="D5" s="6" t="s">
        <v>52</v>
      </c>
      <c r="E5" s="6" t="s">
        <v>53</v>
      </c>
      <c r="F5" s="21"/>
      <c r="G5" s="21" t="s">
        <v>54</v>
      </c>
      <c r="H5" s="21" t="s">
        <v>54</v>
      </c>
      <c r="I5" s="13"/>
      <c r="J5" s="14" t="s">
        <v>51</v>
      </c>
      <c r="K5" s="6" t="s">
        <v>52</v>
      </c>
      <c r="L5" s="6" t="s">
        <v>53</v>
      </c>
      <c r="M5" s="21"/>
      <c r="N5" s="21" t="s">
        <v>54</v>
      </c>
      <c r="O5" s="21" t="s">
        <v>54</v>
      </c>
      <c r="P5" s="13"/>
      <c r="Q5" s="24" t="s">
        <v>55</v>
      </c>
      <c r="R5" s="24" t="s">
        <v>47</v>
      </c>
      <c r="S5" s="24" t="s">
        <v>48</v>
      </c>
      <c r="T5" s="24" t="s">
        <v>49</v>
      </c>
      <c r="U5" s="13"/>
      <c r="V5" s="24" t="s">
        <v>55</v>
      </c>
      <c r="W5" s="24" t="s">
        <v>47</v>
      </c>
      <c r="X5" s="24" t="s">
        <v>48</v>
      </c>
      <c r="Y5" s="24" t="s">
        <v>49</v>
      </c>
    </row>
    <row r="6" spans="1:25" ht="14.25" customHeight="1">
      <c r="A6" s="16" t="s">
        <v>56</v>
      </c>
      <c r="B6" s="17">
        <v>139038</v>
      </c>
      <c r="C6" s="17">
        <v>103358</v>
      </c>
      <c r="D6" s="17">
        <v>97147</v>
      </c>
      <c r="E6" s="17">
        <v>6211</v>
      </c>
      <c r="F6" s="17">
        <v>34847</v>
      </c>
      <c r="G6" s="17">
        <v>116</v>
      </c>
      <c r="H6" s="17">
        <v>717</v>
      </c>
      <c r="I6" s="17">
        <v>137793</v>
      </c>
      <c r="J6" s="17">
        <v>101465</v>
      </c>
      <c r="K6" s="17">
        <v>95515</v>
      </c>
      <c r="L6" s="17">
        <v>5950</v>
      </c>
      <c r="M6" s="17">
        <v>35487</v>
      </c>
      <c r="N6" s="17">
        <v>116</v>
      </c>
      <c r="O6" s="17">
        <v>725</v>
      </c>
      <c r="P6" s="19">
        <f aca="true" t="shared" si="0" ref="P6:P19">B6-I6</f>
        <v>1245</v>
      </c>
      <c r="Q6" s="19">
        <f aca="true" t="shared" si="1" ref="Q6:Q19">C6-J6</f>
        <v>1893</v>
      </c>
      <c r="R6" s="19">
        <f aca="true" t="shared" si="2" ref="R6:R19">F6-M6</f>
        <v>-640</v>
      </c>
      <c r="S6" s="19">
        <f aca="true" t="shared" si="3" ref="S6:S19">G6-N6</f>
        <v>0</v>
      </c>
      <c r="T6" s="19">
        <f aca="true" t="shared" si="4" ref="T6:T19">H6-O6</f>
        <v>-8</v>
      </c>
      <c r="U6" s="25">
        <f aca="true" t="shared" si="5" ref="U6:U19">P6/I6*100</f>
        <v>0.9035292068537589</v>
      </c>
      <c r="V6" s="25">
        <f aca="true" t="shared" si="6" ref="V6:V19">Q6/J6*100</f>
        <v>1.8656679643226728</v>
      </c>
      <c r="W6" s="25">
        <f aca="true" t="shared" si="7" ref="W6:W19">R6/M6*100</f>
        <v>-1.8034773297263786</v>
      </c>
      <c r="X6" s="25">
        <f aca="true" t="shared" si="8" ref="X6:X19">S6/N6*100</f>
        <v>0</v>
      </c>
      <c r="Y6" s="25">
        <f aca="true" t="shared" si="9" ref="Y6:Y19">T6/O6*100</f>
        <v>-1.103448275862069</v>
      </c>
    </row>
    <row r="7" spans="1:25" ht="14.25" customHeight="1">
      <c r="A7" s="18" t="s">
        <v>57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f t="shared" si="0"/>
        <v>0</v>
      </c>
      <c r="Q7" s="19">
        <f t="shared" si="1"/>
        <v>0</v>
      </c>
      <c r="R7" s="19">
        <f t="shared" si="2"/>
        <v>0</v>
      </c>
      <c r="S7" s="19">
        <f t="shared" si="3"/>
        <v>0</v>
      </c>
      <c r="T7" s="19">
        <f t="shared" si="4"/>
        <v>0</v>
      </c>
      <c r="U7" s="25" t="e">
        <f t="shared" si="5"/>
        <v>#DIV/0!</v>
      </c>
      <c r="V7" s="25" t="e">
        <f t="shared" si="6"/>
        <v>#DIV/0!</v>
      </c>
      <c r="W7" s="25" t="e">
        <f t="shared" si="7"/>
        <v>#DIV/0!</v>
      </c>
      <c r="X7" s="25" t="e">
        <f t="shared" si="8"/>
        <v>#DIV/0!</v>
      </c>
      <c r="Y7" s="25" t="e">
        <f t="shared" si="9"/>
        <v>#DIV/0!</v>
      </c>
    </row>
    <row r="8" spans="1:25" ht="14.25" customHeight="1">
      <c r="A8" s="18" t="s">
        <v>58</v>
      </c>
      <c r="B8" s="19">
        <v>2052</v>
      </c>
      <c r="C8" s="19">
        <v>1950</v>
      </c>
      <c r="D8" s="19">
        <v>1950</v>
      </c>
      <c r="E8" s="19">
        <v>0</v>
      </c>
      <c r="F8" s="19">
        <v>100</v>
      </c>
      <c r="G8" s="19">
        <v>2</v>
      </c>
      <c r="H8" s="19">
        <v>0</v>
      </c>
      <c r="I8" s="19">
        <v>2102</v>
      </c>
      <c r="J8" s="19">
        <v>2000</v>
      </c>
      <c r="K8" s="19">
        <v>2000</v>
      </c>
      <c r="L8" s="19">
        <v>0</v>
      </c>
      <c r="M8" s="19">
        <v>100</v>
      </c>
      <c r="N8" s="19">
        <v>2</v>
      </c>
      <c r="O8" s="19">
        <v>0</v>
      </c>
      <c r="P8" s="19">
        <f t="shared" si="0"/>
        <v>-50</v>
      </c>
      <c r="Q8" s="19">
        <f t="shared" si="1"/>
        <v>-50</v>
      </c>
      <c r="R8" s="19">
        <f t="shared" si="2"/>
        <v>0</v>
      </c>
      <c r="S8" s="19">
        <f t="shared" si="3"/>
        <v>0</v>
      </c>
      <c r="T8" s="19">
        <f t="shared" si="4"/>
        <v>0</v>
      </c>
      <c r="U8" s="25">
        <f t="shared" si="5"/>
        <v>-2.378686964795433</v>
      </c>
      <c r="V8" s="25">
        <f t="shared" si="6"/>
        <v>-2.5</v>
      </c>
      <c r="W8" s="25">
        <f t="shared" si="7"/>
        <v>0</v>
      </c>
      <c r="X8" s="25">
        <f t="shared" si="8"/>
        <v>0</v>
      </c>
      <c r="Y8" s="25" t="e">
        <f t="shared" si="9"/>
        <v>#DIV/0!</v>
      </c>
    </row>
    <row r="9" spans="1:25" ht="14.25" customHeight="1">
      <c r="A9" s="18" t="s">
        <v>59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f t="shared" si="0"/>
        <v>0</v>
      </c>
      <c r="Q9" s="19">
        <f t="shared" si="1"/>
        <v>0</v>
      </c>
      <c r="R9" s="19">
        <f t="shared" si="2"/>
        <v>0</v>
      </c>
      <c r="S9" s="19">
        <f t="shared" si="3"/>
        <v>0</v>
      </c>
      <c r="T9" s="19">
        <f t="shared" si="4"/>
        <v>0</v>
      </c>
      <c r="U9" s="25" t="e">
        <f t="shared" si="5"/>
        <v>#DIV/0!</v>
      </c>
      <c r="V9" s="25" t="e">
        <f t="shared" si="6"/>
        <v>#DIV/0!</v>
      </c>
      <c r="W9" s="25" t="e">
        <f t="shared" si="7"/>
        <v>#DIV/0!</v>
      </c>
      <c r="X9" s="25" t="e">
        <f t="shared" si="8"/>
        <v>#DIV/0!</v>
      </c>
      <c r="Y9" s="25" t="e">
        <f t="shared" si="9"/>
        <v>#DIV/0!</v>
      </c>
    </row>
    <row r="10" spans="1:25" ht="14.25" customHeight="1">
      <c r="A10" s="18" t="s">
        <v>60</v>
      </c>
      <c r="B10" s="19">
        <v>17999</v>
      </c>
      <c r="C10" s="19">
        <v>9922</v>
      </c>
      <c r="D10" s="19">
        <v>9922</v>
      </c>
      <c r="E10" s="19">
        <v>0</v>
      </c>
      <c r="F10" s="19">
        <v>7999</v>
      </c>
      <c r="G10" s="19">
        <v>26</v>
      </c>
      <c r="H10" s="19">
        <v>52</v>
      </c>
      <c r="I10" s="19">
        <v>18812</v>
      </c>
      <c r="J10" s="19">
        <v>10132</v>
      </c>
      <c r="K10" s="19">
        <v>10132</v>
      </c>
      <c r="L10" s="19">
        <v>0</v>
      </c>
      <c r="M10" s="19">
        <v>8595</v>
      </c>
      <c r="N10" s="19">
        <v>29</v>
      </c>
      <c r="O10" s="19">
        <v>56</v>
      </c>
      <c r="P10" s="19">
        <f t="shared" si="0"/>
        <v>-813</v>
      </c>
      <c r="Q10" s="19">
        <f t="shared" si="1"/>
        <v>-210</v>
      </c>
      <c r="R10" s="19">
        <f t="shared" si="2"/>
        <v>-596</v>
      </c>
      <c r="S10" s="19">
        <f t="shared" si="3"/>
        <v>-3</v>
      </c>
      <c r="T10" s="19">
        <f t="shared" si="4"/>
        <v>-4</v>
      </c>
      <c r="U10" s="25">
        <f t="shared" si="5"/>
        <v>-4.321709547097597</v>
      </c>
      <c r="V10" s="25">
        <f t="shared" si="6"/>
        <v>-2.0726411369917095</v>
      </c>
      <c r="W10" s="25">
        <f t="shared" si="7"/>
        <v>-6.934264107038976</v>
      </c>
      <c r="X10" s="25">
        <f t="shared" si="8"/>
        <v>-10.344827586206897</v>
      </c>
      <c r="Y10" s="25">
        <f t="shared" si="9"/>
        <v>-7.142857142857142</v>
      </c>
    </row>
    <row r="11" spans="1:25" ht="14.25" customHeight="1">
      <c r="A11" s="18" t="s">
        <v>61</v>
      </c>
      <c r="B11" s="19">
        <v>1753</v>
      </c>
      <c r="C11" s="19">
        <v>836</v>
      </c>
      <c r="D11" s="19">
        <v>836</v>
      </c>
      <c r="E11" s="19">
        <v>0</v>
      </c>
      <c r="F11" s="19">
        <v>770</v>
      </c>
      <c r="G11" s="19">
        <v>48</v>
      </c>
      <c r="H11" s="19">
        <v>99</v>
      </c>
      <c r="I11" s="19">
        <v>1738</v>
      </c>
      <c r="J11" s="19">
        <v>824</v>
      </c>
      <c r="K11" s="19">
        <v>824</v>
      </c>
      <c r="L11" s="19">
        <v>0</v>
      </c>
      <c r="M11" s="19">
        <v>768</v>
      </c>
      <c r="N11" s="19">
        <v>47</v>
      </c>
      <c r="O11" s="19">
        <v>99</v>
      </c>
      <c r="P11" s="19">
        <f t="shared" si="0"/>
        <v>15</v>
      </c>
      <c r="Q11" s="19">
        <f t="shared" si="1"/>
        <v>12</v>
      </c>
      <c r="R11" s="19">
        <f t="shared" si="2"/>
        <v>2</v>
      </c>
      <c r="S11" s="19">
        <f t="shared" si="3"/>
        <v>1</v>
      </c>
      <c r="T11" s="19">
        <f t="shared" si="4"/>
        <v>0</v>
      </c>
      <c r="U11" s="25">
        <f t="shared" si="5"/>
        <v>0.863060989643268</v>
      </c>
      <c r="V11" s="25">
        <f t="shared" si="6"/>
        <v>1.4563106796116505</v>
      </c>
      <c r="W11" s="25">
        <f t="shared" si="7"/>
        <v>0.26041666666666663</v>
      </c>
      <c r="X11" s="25">
        <f t="shared" si="8"/>
        <v>2.127659574468085</v>
      </c>
      <c r="Y11" s="25">
        <f t="shared" si="9"/>
        <v>0</v>
      </c>
    </row>
    <row r="12" spans="1:25" ht="14.25" customHeight="1">
      <c r="A12" s="18" t="s">
        <v>62</v>
      </c>
      <c r="B12" s="19">
        <v>5283</v>
      </c>
      <c r="C12" s="19">
        <v>1782</v>
      </c>
      <c r="D12" s="19">
        <v>1782</v>
      </c>
      <c r="E12" s="19">
        <v>0</v>
      </c>
      <c r="F12" s="19">
        <v>3372</v>
      </c>
      <c r="G12" s="19">
        <v>8</v>
      </c>
      <c r="H12" s="19">
        <v>121</v>
      </c>
      <c r="I12" s="19">
        <v>5166</v>
      </c>
      <c r="J12" s="19">
        <v>1708</v>
      </c>
      <c r="K12" s="19">
        <v>1708</v>
      </c>
      <c r="L12" s="19">
        <v>0</v>
      </c>
      <c r="M12" s="19">
        <v>3329</v>
      </c>
      <c r="N12" s="19">
        <v>8</v>
      </c>
      <c r="O12" s="19">
        <v>121</v>
      </c>
      <c r="P12" s="19">
        <f t="shared" si="0"/>
        <v>117</v>
      </c>
      <c r="Q12" s="19">
        <f t="shared" si="1"/>
        <v>74</v>
      </c>
      <c r="R12" s="19">
        <f t="shared" si="2"/>
        <v>43</v>
      </c>
      <c r="S12" s="19">
        <f t="shared" si="3"/>
        <v>0</v>
      </c>
      <c r="T12" s="19">
        <f t="shared" si="4"/>
        <v>0</v>
      </c>
      <c r="U12" s="25">
        <f t="shared" si="5"/>
        <v>2.264808362369338</v>
      </c>
      <c r="V12" s="25">
        <f t="shared" si="6"/>
        <v>4.332552693208431</v>
      </c>
      <c r="W12" s="25">
        <f t="shared" si="7"/>
        <v>1.2916791829378191</v>
      </c>
      <c r="X12" s="25">
        <f t="shared" si="8"/>
        <v>0</v>
      </c>
      <c r="Y12" s="25">
        <f t="shared" si="9"/>
        <v>0</v>
      </c>
    </row>
    <row r="13" spans="1:25" ht="14.25" customHeight="1">
      <c r="A13" s="18" t="s">
        <v>63</v>
      </c>
      <c r="B13" s="19">
        <v>62914</v>
      </c>
      <c r="C13" s="19">
        <v>45362</v>
      </c>
      <c r="D13" s="19">
        <v>41739</v>
      </c>
      <c r="E13" s="19">
        <v>3623</v>
      </c>
      <c r="F13" s="19">
        <v>17295</v>
      </c>
      <c r="G13" s="19">
        <v>0</v>
      </c>
      <c r="H13" s="19">
        <v>257</v>
      </c>
      <c r="I13" s="19">
        <v>60760</v>
      </c>
      <c r="J13" s="19">
        <v>43108</v>
      </c>
      <c r="K13" s="19">
        <v>39836</v>
      </c>
      <c r="L13" s="19">
        <v>3272</v>
      </c>
      <c r="M13" s="19">
        <v>17385</v>
      </c>
      <c r="N13" s="19">
        <v>0</v>
      </c>
      <c r="O13" s="19">
        <v>267</v>
      </c>
      <c r="P13" s="19">
        <f t="shared" si="0"/>
        <v>2154</v>
      </c>
      <c r="Q13" s="19">
        <f t="shared" si="1"/>
        <v>2254</v>
      </c>
      <c r="R13" s="19">
        <f t="shared" si="2"/>
        <v>-90</v>
      </c>
      <c r="S13" s="19">
        <f t="shared" si="3"/>
        <v>0</v>
      </c>
      <c r="T13" s="19">
        <f t="shared" si="4"/>
        <v>-10</v>
      </c>
      <c r="U13" s="25">
        <f t="shared" si="5"/>
        <v>3.5450954575378537</v>
      </c>
      <c r="V13" s="25">
        <f t="shared" si="6"/>
        <v>5.228727846339427</v>
      </c>
      <c r="W13" s="25">
        <f t="shared" si="7"/>
        <v>-0.5176876617773942</v>
      </c>
      <c r="X13" s="25" t="e">
        <f t="shared" si="8"/>
        <v>#DIV/0!</v>
      </c>
      <c r="Y13" s="25">
        <f t="shared" si="9"/>
        <v>-3.7453183520599254</v>
      </c>
    </row>
    <row r="14" spans="1:25" ht="14.25" customHeight="1">
      <c r="A14" s="18" t="s">
        <v>64</v>
      </c>
      <c r="B14" s="19">
        <v>46315</v>
      </c>
      <c r="C14" s="19">
        <v>43444</v>
      </c>
      <c r="D14" s="19">
        <v>40856</v>
      </c>
      <c r="E14" s="19">
        <v>2588</v>
      </c>
      <c r="F14" s="19">
        <v>2858</v>
      </c>
      <c r="G14" s="19">
        <v>0</v>
      </c>
      <c r="H14" s="19">
        <v>13</v>
      </c>
      <c r="I14" s="19">
        <v>46501</v>
      </c>
      <c r="J14" s="19">
        <v>43630</v>
      </c>
      <c r="K14" s="19">
        <v>40952</v>
      </c>
      <c r="L14" s="19">
        <v>2678</v>
      </c>
      <c r="M14" s="19">
        <v>2858</v>
      </c>
      <c r="N14" s="19">
        <v>0</v>
      </c>
      <c r="O14" s="19">
        <v>13</v>
      </c>
      <c r="P14" s="19">
        <f t="shared" si="0"/>
        <v>-186</v>
      </c>
      <c r="Q14" s="19">
        <f t="shared" si="1"/>
        <v>-186</v>
      </c>
      <c r="R14" s="19">
        <f t="shared" si="2"/>
        <v>0</v>
      </c>
      <c r="S14" s="19">
        <f t="shared" si="3"/>
        <v>0</v>
      </c>
      <c r="T14" s="19">
        <f t="shared" si="4"/>
        <v>0</v>
      </c>
      <c r="U14" s="25">
        <f t="shared" si="5"/>
        <v>-0.3999913980344509</v>
      </c>
      <c r="V14" s="25">
        <f t="shared" si="6"/>
        <v>-0.42631217052486825</v>
      </c>
      <c r="W14" s="25">
        <f t="shared" si="7"/>
        <v>0</v>
      </c>
      <c r="X14" s="25" t="e">
        <f t="shared" si="8"/>
        <v>#DIV/0!</v>
      </c>
      <c r="Y14" s="25">
        <f t="shared" si="9"/>
        <v>0</v>
      </c>
    </row>
    <row r="15" spans="1:25" ht="14.25" customHeight="1">
      <c r="A15" s="18" t="s">
        <v>65</v>
      </c>
      <c r="B15" s="19">
        <v>2722</v>
      </c>
      <c r="C15" s="19">
        <v>62</v>
      </c>
      <c r="D15" s="19">
        <v>62</v>
      </c>
      <c r="E15" s="19">
        <v>0</v>
      </c>
      <c r="F15" s="19">
        <v>2453</v>
      </c>
      <c r="G15" s="19">
        <v>32</v>
      </c>
      <c r="H15" s="19">
        <v>175</v>
      </c>
      <c r="I15" s="19">
        <v>2714</v>
      </c>
      <c r="J15" s="19">
        <v>63</v>
      </c>
      <c r="K15" s="19">
        <v>63</v>
      </c>
      <c r="L15" s="19">
        <v>0</v>
      </c>
      <c r="M15" s="19">
        <v>2452</v>
      </c>
      <c r="N15" s="19">
        <v>30</v>
      </c>
      <c r="O15" s="19">
        <v>169</v>
      </c>
      <c r="P15" s="19">
        <f t="shared" si="0"/>
        <v>8</v>
      </c>
      <c r="Q15" s="19">
        <f t="shared" si="1"/>
        <v>-1</v>
      </c>
      <c r="R15" s="19">
        <f t="shared" si="2"/>
        <v>1</v>
      </c>
      <c r="S15" s="19">
        <f t="shared" si="3"/>
        <v>2</v>
      </c>
      <c r="T15" s="19">
        <f t="shared" si="4"/>
        <v>6</v>
      </c>
      <c r="U15" s="25">
        <f t="shared" si="5"/>
        <v>0.2947678703021371</v>
      </c>
      <c r="V15" s="25">
        <f t="shared" si="6"/>
        <v>-1.5873015873015872</v>
      </c>
      <c r="W15" s="25">
        <f t="shared" si="7"/>
        <v>0.040783034257748776</v>
      </c>
      <c r="X15" s="25">
        <f t="shared" si="8"/>
        <v>6.666666666666667</v>
      </c>
      <c r="Y15" s="25">
        <f t="shared" si="9"/>
        <v>3.5502958579881656</v>
      </c>
    </row>
    <row r="16" spans="1:25" ht="14.25" customHeight="1">
      <c r="A16" s="18" t="s">
        <v>66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f t="shared" si="0"/>
        <v>0</v>
      </c>
      <c r="Q16" s="19">
        <f t="shared" si="1"/>
        <v>0</v>
      </c>
      <c r="R16" s="19">
        <f t="shared" si="2"/>
        <v>0</v>
      </c>
      <c r="S16" s="19">
        <f t="shared" si="3"/>
        <v>0</v>
      </c>
      <c r="T16" s="19">
        <f t="shared" si="4"/>
        <v>0</v>
      </c>
      <c r="U16" s="25" t="e">
        <f t="shared" si="5"/>
        <v>#DIV/0!</v>
      </c>
      <c r="V16" s="25" t="e">
        <f t="shared" si="6"/>
        <v>#DIV/0!</v>
      </c>
      <c r="W16" s="25" t="e">
        <f t="shared" si="7"/>
        <v>#DIV/0!</v>
      </c>
      <c r="X16" s="25" t="e">
        <f t="shared" si="8"/>
        <v>#DIV/0!</v>
      </c>
      <c r="Y16" s="25" t="e">
        <f t="shared" si="9"/>
        <v>#DIV/0!</v>
      </c>
    </row>
    <row r="17" spans="1:25" ht="14.25" customHeight="1">
      <c r="A17" s="18" t="s">
        <v>67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f t="shared" si="0"/>
        <v>0</v>
      </c>
      <c r="Q17" s="19">
        <f t="shared" si="1"/>
        <v>0</v>
      </c>
      <c r="R17" s="19">
        <f t="shared" si="2"/>
        <v>0</v>
      </c>
      <c r="S17" s="19">
        <f t="shared" si="3"/>
        <v>0</v>
      </c>
      <c r="T17" s="19">
        <f t="shared" si="4"/>
        <v>0</v>
      </c>
      <c r="U17" s="25" t="e">
        <f t="shared" si="5"/>
        <v>#DIV/0!</v>
      </c>
      <c r="V17" s="25" t="e">
        <f t="shared" si="6"/>
        <v>#DIV/0!</v>
      </c>
      <c r="W17" s="25" t="e">
        <f t="shared" si="7"/>
        <v>#DIV/0!</v>
      </c>
      <c r="X17" s="25" t="e">
        <f t="shared" si="8"/>
        <v>#DIV/0!</v>
      </c>
      <c r="Y17" s="25" t="e">
        <f t="shared" si="9"/>
        <v>#DIV/0!</v>
      </c>
    </row>
    <row r="18" spans="1:25" ht="14.25" customHeight="1">
      <c r="A18" s="18" t="s">
        <v>68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f t="shared" si="0"/>
        <v>0</v>
      </c>
      <c r="Q18" s="19">
        <f t="shared" si="1"/>
        <v>0</v>
      </c>
      <c r="R18" s="19">
        <f t="shared" si="2"/>
        <v>0</v>
      </c>
      <c r="S18" s="19">
        <f t="shared" si="3"/>
        <v>0</v>
      </c>
      <c r="T18" s="19">
        <f t="shared" si="4"/>
        <v>0</v>
      </c>
      <c r="U18" s="25" t="e">
        <f t="shared" si="5"/>
        <v>#DIV/0!</v>
      </c>
      <c r="V18" s="25" t="e">
        <f t="shared" si="6"/>
        <v>#DIV/0!</v>
      </c>
      <c r="W18" s="25" t="e">
        <f t="shared" si="7"/>
        <v>#DIV/0!</v>
      </c>
      <c r="X18" s="25" t="e">
        <f t="shared" si="8"/>
        <v>#DIV/0!</v>
      </c>
      <c r="Y18" s="25" t="e">
        <f t="shared" si="9"/>
        <v>#DIV/0!</v>
      </c>
    </row>
    <row r="19" spans="1:25" ht="14.2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0"/>
        <v>0</v>
      </c>
      <c r="Q19" s="19">
        <f t="shared" si="1"/>
        <v>0</v>
      </c>
      <c r="R19" s="19">
        <f t="shared" si="2"/>
        <v>0</v>
      </c>
      <c r="S19" s="19">
        <f t="shared" si="3"/>
        <v>0</v>
      </c>
      <c r="T19" s="19">
        <f t="shared" si="4"/>
        <v>0</v>
      </c>
      <c r="U19" s="25" t="e">
        <f t="shared" si="5"/>
        <v>#DIV/0!</v>
      </c>
      <c r="V19" s="25" t="e">
        <f t="shared" si="6"/>
        <v>#DIV/0!</v>
      </c>
      <c r="W19" s="25" t="e">
        <f t="shared" si="7"/>
        <v>#DIV/0!</v>
      </c>
      <c r="X19" s="25" t="e">
        <f t="shared" si="8"/>
        <v>#DIV/0!</v>
      </c>
      <c r="Y19" s="25" t="e">
        <f t="shared" si="9"/>
        <v>#DIV/0!</v>
      </c>
    </row>
    <row r="20" spans="1:25" ht="14.2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5"/>
      <c r="V20" s="25"/>
      <c r="W20" s="25"/>
      <c r="X20" s="25"/>
      <c r="Y20" s="25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15694444444444444" right="0.07847222222222222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 topLeftCell="A1">
      <selection activeCell="AB29" sqref="AB29"/>
    </sheetView>
  </sheetViews>
  <sheetFormatPr defaultColWidth="9.00390625" defaultRowHeight="14.25"/>
  <cols>
    <col min="1" max="1" width="10.25390625" style="2" customWidth="1"/>
    <col min="2" max="2" width="6.75390625" style="2" customWidth="1"/>
    <col min="3" max="25" width="5.125" style="2" customWidth="1"/>
    <col min="26" max="16384" width="9.00390625" style="2" customWidth="1"/>
  </cols>
  <sheetData>
    <row r="1" spans="1:25" ht="22.5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44409</v>
      </c>
    </row>
    <row r="3" spans="1:25" s="1" customFormat="1" ht="14.25" customHeight="1">
      <c r="A3" s="5" t="s">
        <v>21</v>
      </c>
      <c r="B3" s="6" t="s">
        <v>23</v>
      </c>
      <c r="C3" s="7"/>
      <c r="D3" s="7"/>
      <c r="E3" s="7"/>
      <c r="F3" s="7"/>
      <c r="G3" s="7"/>
      <c r="H3" s="7"/>
      <c r="I3" s="15" t="s">
        <v>24</v>
      </c>
      <c r="J3" s="7"/>
      <c r="K3" s="7"/>
      <c r="L3" s="7"/>
      <c r="M3" s="7"/>
      <c r="N3" s="7"/>
      <c r="O3" s="7"/>
      <c r="P3" s="15" t="s">
        <v>43</v>
      </c>
      <c r="Q3" s="7"/>
      <c r="R3" s="7"/>
      <c r="S3" s="7"/>
      <c r="T3" s="7"/>
      <c r="U3" s="15" t="s">
        <v>44</v>
      </c>
      <c r="V3" s="7"/>
      <c r="W3" s="7"/>
      <c r="X3" s="7"/>
      <c r="Y3" s="7"/>
    </row>
    <row r="4" spans="1:25" s="1" customFormat="1" ht="14.25" customHeight="1">
      <c r="A4" s="8"/>
      <c r="B4" s="9" t="s">
        <v>45</v>
      </c>
      <c r="C4" s="10" t="s">
        <v>46</v>
      </c>
      <c r="D4" s="11"/>
      <c r="E4" s="11"/>
      <c r="F4" s="20" t="s">
        <v>70</v>
      </c>
      <c r="G4" s="20" t="s">
        <v>71</v>
      </c>
      <c r="H4" s="20" t="s">
        <v>49</v>
      </c>
      <c r="I4" s="9" t="s">
        <v>45</v>
      </c>
      <c r="J4" s="10" t="s">
        <v>46</v>
      </c>
      <c r="K4" s="11"/>
      <c r="L4" s="11"/>
      <c r="M4" s="20" t="s">
        <v>70</v>
      </c>
      <c r="N4" s="20" t="s">
        <v>71</v>
      </c>
      <c r="O4" s="20" t="s">
        <v>72</v>
      </c>
      <c r="P4" s="9" t="s">
        <v>45</v>
      </c>
      <c r="Q4" s="22" t="s">
        <v>50</v>
      </c>
      <c r="R4" s="23"/>
      <c r="S4" s="23"/>
      <c r="T4" s="23"/>
      <c r="U4" s="9" t="s">
        <v>45</v>
      </c>
      <c r="V4" s="22" t="s">
        <v>50</v>
      </c>
      <c r="W4" s="23"/>
      <c r="X4" s="23"/>
      <c r="Y4" s="23"/>
    </row>
    <row r="5" spans="1:25" s="1" customFormat="1" ht="30" customHeight="1">
      <c r="A5" s="12"/>
      <c r="B5" s="13"/>
      <c r="C5" s="14" t="s">
        <v>51</v>
      </c>
      <c r="D5" s="15" t="s">
        <v>73</v>
      </c>
      <c r="E5" s="15" t="s">
        <v>74</v>
      </c>
      <c r="F5" s="21"/>
      <c r="G5" s="21" t="s">
        <v>54</v>
      </c>
      <c r="H5" s="21" t="s">
        <v>54</v>
      </c>
      <c r="I5" s="13"/>
      <c r="J5" s="14" t="s">
        <v>51</v>
      </c>
      <c r="K5" s="6" t="s">
        <v>52</v>
      </c>
      <c r="L5" s="6" t="s">
        <v>53</v>
      </c>
      <c r="M5" s="21"/>
      <c r="N5" s="21" t="s">
        <v>54</v>
      </c>
      <c r="O5" s="21" t="s">
        <v>54</v>
      </c>
      <c r="P5" s="13"/>
      <c r="Q5" s="24" t="s">
        <v>55</v>
      </c>
      <c r="R5" s="24" t="s">
        <v>70</v>
      </c>
      <c r="S5" s="24" t="s">
        <v>71</v>
      </c>
      <c r="T5" s="24" t="s">
        <v>72</v>
      </c>
      <c r="U5" s="13"/>
      <c r="V5" s="24" t="s">
        <v>55</v>
      </c>
      <c r="W5" s="24" t="s">
        <v>70</v>
      </c>
      <c r="X5" s="24" t="s">
        <v>71</v>
      </c>
      <c r="Y5" s="24" t="s">
        <v>72</v>
      </c>
    </row>
    <row r="6" spans="1:25" ht="79.5" customHeight="1">
      <c r="A6" s="16" t="s">
        <v>56</v>
      </c>
      <c r="B6" s="17">
        <v>520424</v>
      </c>
      <c r="C6" s="17">
        <v>307171</v>
      </c>
      <c r="D6" s="17">
        <v>264649</v>
      </c>
      <c r="E6" s="17">
        <v>42522</v>
      </c>
      <c r="F6" s="17">
        <v>203890</v>
      </c>
      <c r="G6" s="17">
        <v>1135</v>
      </c>
      <c r="H6" s="17">
        <v>8228</v>
      </c>
      <c r="I6" s="17">
        <v>516385</v>
      </c>
      <c r="J6" s="17">
        <v>311316</v>
      </c>
      <c r="K6" s="17">
        <v>258006</v>
      </c>
      <c r="L6" s="17">
        <v>53310</v>
      </c>
      <c r="M6" s="17">
        <v>195748</v>
      </c>
      <c r="N6" s="17">
        <v>1117</v>
      </c>
      <c r="O6" s="17">
        <v>8204</v>
      </c>
      <c r="P6" s="19">
        <f aca="true" t="shared" si="0" ref="P6:P19">B6-I6</f>
        <v>4039</v>
      </c>
      <c r="Q6" s="19">
        <f aca="true" t="shared" si="1" ref="Q6:Q19">C6-J6</f>
        <v>-4145</v>
      </c>
      <c r="R6" s="19">
        <f aca="true" t="shared" si="2" ref="R6:R19">F6-M6</f>
        <v>8142</v>
      </c>
      <c r="S6" s="19">
        <f aca="true" t="shared" si="3" ref="S6:S19">G6-N6</f>
        <v>18</v>
      </c>
      <c r="T6" s="19">
        <f aca="true" t="shared" si="4" ref="T6:T19">H6-O6</f>
        <v>24</v>
      </c>
      <c r="U6" s="25">
        <f aca="true" t="shared" si="5" ref="U6:U19">P6/I6*100</f>
        <v>0.7821683433872014</v>
      </c>
      <c r="V6" s="25">
        <f aca="true" t="shared" si="6" ref="V6:V19">Q6/J6*100</f>
        <v>-1.331444577214149</v>
      </c>
      <c r="W6" s="25">
        <f aca="true" t="shared" si="7" ref="W6:W19">R6/M6*100</f>
        <v>4.15942947054376</v>
      </c>
      <c r="X6" s="25">
        <f aca="true" t="shared" si="8" ref="X6:X19">S6/N6*100</f>
        <v>1.611459265890779</v>
      </c>
      <c r="Y6" s="25">
        <f aca="true" t="shared" si="9" ref="Y6:Y19">T6/O6*100</f>
        <v>0.29254022428083865</v>
      </c>
    </row>
    <row r="7" spans="1:25" ht="14.25" customHeight="1">
      <c r="A7" s="18" t="s">
        <v>57</v>
      </c>
      <c r="B7" s="19">
        <v>45</v>
      </c>
      <c r="C7" s="19">
        <v>45</v>
      </c>
      <c r="D7" s="19">
        <v>45</v>
      </c>
      <c r="E7" s="19">
        <v>0</v>
      </c>
      <c r="F7" s="19">
        <v>0</v>
      </c>
      <c r="G7" s="19">
        <v>0</v>
      </c>
      <c r="H7" s="19">
        <v>0</v>
      </c>
      <c r="I7" s="19">
        <v>44</v>
      </c>
      <c r="J7" s="19">
        <v>44</v>
      </c>
      <c r="K7" s="19">
        <v>44</v>
      </c>
      <c r="L7" s="19">
        <v>0</v>
      </c>
      <c r="M7" s="19">
        <v>0</v>
      </c>
      <c r="N7" s="19">
        <v>0</v>
      </c>
      <c r="O7" s="19">
        <v>0</v>
      </c>
      <c r="P7" s="19">
        <f t="shared" si="0"/>
        <v>1</v>
      </c>
      <c r="Q7" s="19">
        <f t="shared" si="1"/>
        <v>1</v>
      </c>
      <c r="R7" s="19">
        <f t="shared" si="2"/>
        <v>0</v>
      </c>
      <c r="S7" s="19">
        <f t="shared" si="3"/>
        <v>0</v>
      </c>
      <c r="T7" s="19">
        <f t="shared" si="4"/>
        <v>0</v>
      </c>
      <c r="U7" s="25">
        <f t="shared" si="5"/>
        <v>2.272727272727273</v>
      </c>
      <c r="V7" s="25">
        <f t="shared" si="6"/>
        <v>2.272727272727273</v>
      </c>
      <c r="W7" s="25" t="e">
        <f t="shared" si="7"/>
        <v>#DIV/0!</v>
      </c>
      <c r="X7" s="25" t="e">
        <f t="shared" si="8"/>
        <v>#DIV/0!</v>
      </c>
      <c r="Y7" s="25" t="e">
        <f t="shared" si="9"/>
        <v>#DIV/0!</v>
      </c>
    </row>
    <row r="8" spans="1:25" ht="14.25" customHeight="1">
      <c r="A8" s="18" t="s">
        <v>58</v>
      </c>
      <c r="B8" s="19">
        <v>6397</v>
      </c>
      <c r="C8" s="19">
        <v>5115</v>
      </c>
      <c r="D8" s="19">
        <v>5115</v>
      </c>
      <c r="E8" s="19">
        <v>0</v>
      </c>
      <c r="F8" s="19">
        <v>1255</v>
      </c>
      <c r="G8" s="19">
        <v>10</v>
      </c>
      <c r="H8" s="19">
        <v>17</v>
      </c>
      <c r="I8" s="19">
        <v>6395</v>
      </c>
      <c r="J8" s="19">
        <v>5121</v>
      </c>
      <c r="K8" s="19">
        <v>5121</v>
      </c>
      <c r="L8" s="19">
        <v>0</v>
      </c>
      <c r="M8" s="19">
        <v>1246</v>
      </c>
      <c r="N8" s="19">
        <v>7</v>
      </c>
      <c r="O8" s="19">
        <v>21</v>
      </c>
      <c r="P8" s="19">
        <f t="shared" si="0"/>
        <v>2</v>
      </c>
      <c r="Q8" s="19">
        <f t="shared" si="1"/>
        <v>-6</v>
      </c>
      <c r="R8" s="19">
        <f t="shared" si="2"/>
        <v>9</v>
      </c>
      <c r="S8" s="19">
        <f t="shared" si="3"/>
        <v>3</v>
      </c>
      <c r="T8" s="19">
        <f t="shared" si="4"/>
        <v>-4</v>
      </c>
      <c r="U8" s="25">
        <f t="shared" si="5"/>
        <v>0.03127443315089914</v>
      </c>
      <c r="V8" s="25">
        <f t="shared" si="6"/>
        <v>-0.11716461628588166</v>
      </c>
      <c r="W8" s="25">
        <f t="shared" si="7"/>
        <v>0.7223113964686998</v>
      </c>
      <c r="X8" s="25">
        <f t="shared" si="8"/>
        <v>42.857142857142854</v>
      </c>
      <c r="Y8" s="25">
        <f t="shared" si="9"/>
        <v>-19.047619047619047</v>
      </c>
    </row>
    <row r="9" spans="1:25" ht="14.25" customHeight="1">
      <c r="A9" s="18" t="s">
        <v>59</v>
      </c>
      <c r="B9" s="19">
        <v>649</v>
      </c>
      <c r="C9" s="19">
        <v>46</v>
      </c>
      <c r="D9" s="19">
        <v>46</v>
      </c>
      <c r="E9" s="19">
        <v>0</v>
      </c>
      <c r="F9" s="19">
        <v>302</v>
      </c>
      <c r="G9" s="19">
        <v>0</v>
      </c>
      <c r="H9" s="19">
        <v>301</v>
      </c>
      <c r="I9" s="19">
        <v>621</v>
      </c>
      <c r="J9" s="19">
        <v>41</v>
      </c>
      <c r="K9" s="19">
        <v>41</v>
      </c>
      <c r="L9" s="19">
        <v>0</v>
      </c>
      <c r="M9" s="19">
        <v>297</v>
      </c>
      <c r="N9" s="19">
        <v>0</v>
      </c>
      <c r="O9" s="19">
        <v>283</v>
      </c>
      <c r="P9" s="19">
        <f t="shared" si="0"/>
        <v>28</v>
      </c>
      <c r="Q9" s="19">
        <f t="shared" si="1"/>
        <v>5</v>
      </c>
      <c r="R9" s="19">
        <f t="shared" si="2"/>
        <v>5</v>
      </c>
      <c r="S9" s="19">
        <f t="shared" si="3"/>
        <v>0</v>
      </c>
      <c r="T9" s="19">
        <f t="shared" si="4"/>
        <v>18</v>
      </c>
      <c r="U9" s="25">
        <f t="shared" si="5"/>
        <v>4.508856682769726</v>
      </c>
      <c r="V9" s="25">
        <f t="shared" si="6"/>
        <v>12.195121951219512</v>
      </c>
      <c r="W9" s="25">
        <f t="shared" si="7"/>
        <v>1.6835016835016834</v>
      </c>
      <c r="X9" s="25" t="e">
        <f t="shared" si="8"/>
        <v>#DIV/0!</v>
      </c>
      <c r="Y9" s="25">
        <f t="shared" si="9"/>
        <v>6.36042402826855</v>
      </c>
    </row>
    <row r="10" spans="1:25" ht="14.25" customHeight="1">
      <c r="A10" s="18" t="s">
        <v>60</v>
      </c>
      <c r="B10" s="19">
        <v>137457</v>
      </c>
      <c r="C10" s="19">
        <v>58928</v>
      </c>
      <c r="D10" s="19">
        <v>58928</v>
      </c>
      <c r="E10" s="19">
        <v>0</v>
      </c>
      <c r="F10" s="19">
        <v>78058</v>
      </c>
      <c r="G10" s="19">
        <v>177</v>
      </c>
      <c r="H10" s="19">
        <v>294</v>
      </c>
      <c r="I10" s="19">
        <v>130538</v>
      </c>
      <c r="J10" s="19">
        <v>59055</v>
      </c>
      <c r="K10" s="19">
        <v>59055</v>
      </c>
      <c r="L10" s="19">
        <v>0</v>
      </c>
      <c r="M10" s="19">
        <v>71016</v>
      </c>
      <c r="N10" s="19">
        <v>178</v>
      </c>
      <c r="O10" s="19">
        <v>289</v>
      </c>
      <c r="P10" s="19">
        <f t="shared" si="0"/>
        <v>6919</v>
      </c>
      <c r="Q10" s="19">
        <f t="shared" si="1"/>
        <v>-127</v>
      </c>
      <c r="R10" s="19">
        <f t="shared" si="2"/>
        <v>7042</v>
      </c>
      <c r="S10" s="19">
        <f t="shared" si="3"/>
        <v>-1</v>
      </c>
      <c r="T10" s="19">
        <f t="shared" si="4"/>
        <v>5</v>
      </c>
      <c r="U10" s="25">
        <f t="shared" si="5"/>
        <v>5.300372305382341</v>
      </c>
      <c r="V10" s="25">
        <f t="shared" si="6"/>
        <v>-0.21505376344086022</v>
      </c>
      <c r="W10" s="25">
        <f t="shared" si="7"/>
        <v>9.916075250647742</v>
      </c>
      <c r="X10" s="25">
        <f t="shared" si="8"/>
        <v>-0.5617977528089888</v>
      </c>
      <c r="Y10" s="25">
        <f t="shared" si="9"/>
        <v>1.7301038062283738</v>
      </c>
    </row>
    <row r="11" spans="1:25" ht="14.25" customHeight="1">
      <c r="A11" s="18" t="s">
        <v>61</v>
      </c>
      <c r="B11" s="19">
        <v>16225</v>
      </c>
      <c r="C11" s="19">
        <v>4568</v>
      </c>
      <c r="D11" s="19">
        <v>4568</v>
      </c>
      <c r="E11" s="19">
        <v>0</v>
      </c>
      <c r="F11" s="19">
        <v>10393</v>
      </c>
      <c r="G11" s="19">
        <v>240</v>
      </c>
      <c r="H11" s="19">
        <v>1024</v>
      </c>
      <c r="I11" s="19">
        <v>16157</v>
      </c>
      <c r="J11" s="19">
        <v>4566</v>
      </c>
      <c r="K11" s="19">
        <v>4566</v>
      </c>
      <c r="L11" s="19">
        <v>0</v>
      </c>
      <c r="M11" s="19">
        <v>10328</v>
      </c>
      <c r="N11" s="19">
        <v>239</v>
      </c>
      <c r="O11" s="19">
        <v>1024</v>
      </c>
      <c r="P11" s="19">
        <f t="shared" si="0"/>
        <v>68</v>
      </c>
      <c r="Q11" s="19">
        <f t="shared" si="1"/>
        <v>2</v>
      </c>
      <c r="R11" s="19">
        <f t="shared" si="2"/>
        <v>65</v>
      </c>
      <c r="S11" s="19">
        <f t="shared" si="3"/>
        <v>1</v>
      </c>
      <c r="T11" s="19">
        <f t="shared" si="4"/>
        <v>0</v>
      </c>
      <c r="U11" s="25">
        <f t="shared" si="5"/>
        <v>0.42087021105403233</v>
      </c>
      <c r="V11" s="25">
        <f t="shared" si="6"/>
        <v>0.043802014892685065</v>
      </c>
      <c r="W11" s="25">
        <f t="shared" si="7"/>
        <v>0.6293570875290472</v>
      </c>
      <c r="X11" s="25">
        <f t="shared" si="8"/>
        <v>0.41841004184100417</v>
      </c>
      <c r="Y11" s="25">
        <f t="shared" si="9"/>
        <v>0</v>
      </c>
    </row>
    <row r="12" spans="1:25" ht="14.25" customHeight="1">
      <c r="A12" s="18" t="s">
        <v>62</v>
      </c>
      <c r="B12" s="19">
        <v>56132</v>
      </c>
      <c r="C12" s="19">
        <v>17823</v>
      </c>
      <c r="D12" s="19">
        <v>17823</v>
      </c>
      <c r="E12" s="19">
        <v>0</v>
      </c>
      <c r="F12" s="19">
        <v>37391</v>
      </c>
      <c r="G12" s="19">
        <v>123</v>
      </c>
      <c r="H12" s="19">
        <v>795</v>
      </c>
      <c r="I12" s="19">
        <v>55184</v>
      </c>
      <c r="J12" s="19">
        <v>17754</v>
      </c>
      <c r="K12" s="19">
        <v>17754</v>
      </c>
      <c r="L12" s="19">
        <v>0</v>
      </c>
      <c r="M12" s="19">
        <v>36515</v>
      </c>
      <c r="N12" s="19">
        <v>122</v>
      </c>
      <c r="O12" s="19">
        <v>793</v>
      </c>
      <c r="P12" s="19">
        <f t="shared" si="0"/>
        <v>948</v>
      </c>
      <c r="Q12" s="19">
        <f t="shared" si="1"/>
        <v>69</v>
      </c>
      <c r="R12" s="19">
        <f t="shared" si="2"/>
        <v>876</v>
      </c>
      <c r="S12" s="19">
        <f t="shared" si="3"/>
        <v>1</v>
      </c>
      <c r="T12" s="19">
        <f t="shared" si="4"/>
        <v>2</v>
      </c>
      <c r="U12" s="25">
        <f t="shared" si="5"/>
        <v>1.7178892432589157</v>
      </c>
      <c r="V12" s="25">
        <f t="shared" si="6"/>
        <v>0.388644812436634</v>
      </c>
      <c r="W12" s="25">
        <f t="shared" si="7"/>
        <v>2.3990141037929615</v>
      </c>
      <c r="X12" s="25">
        <f t="shared" si="8"/>
        <v>0.819672131147541</v>
      </c>
      <c r="Y12" s="25">
        <f t="shared" si="9"/>
        <v>0.25220680958385877</v>
      </c>
    </row>
    <row r="13" spans="1:25" ht="14.25" customHeight="1">
      <c r="A13" s="18" t="s">
        <v>63</v>
      </c>
      <c r="B13" s="19">
        <v>146946</v>
      </c>
      <c r="C13" s="19">
        <v>103567</v>
      </c>
      <c r="D13" s="19">
        <v>87851</v>
      </c>
      <c r="E13" s="19">
        <v>15716</v>
      </c>
      <c r="F13" s="19">
        <v>41051</v>
      </c>
      <c r="G13" s="19">
        <v>0</v>
      </c>
      <c r="H13" s="19">
        <v>2328</v>
      </c>
      <c r="I13" s="19">
        <v>150968</v>
      </c>
      <c r="J13" s="19">
        <v>107501</v>
      </c>
      <c r="K13" s="19">
        <v>83192</v>
      </c>
      <c r="L13" s="19">
        <v>24309</v>
      </c>
      <c r="M13" s="19">
        <v>41119</v>
      </c>
      <c r="N13" s="19">
        <v>0</v>
      </c>
      <c r="O13" s="19">
        <v>2348</v>
      </c>
      <c r="P13" s="19">
        <f t="shared" si="0"/>
        <v>-4022</v>
      </c>
      <c r="Q13" s="19">
        <f t="shared" si="1"/>
        <v>-3934</v>
      </c>
      <c r="R13" s="19">
        <f t="shared" si="2"/>
        <v>-68</v>
      </c>
      <c r="S13" s="19">
        <f t="shared" si="3"/>
        <v>0</v>
      </c>
      <c r="T13" s="19">
        <f t="shared" si="4"/>
        <v>-20</v>
      </c>
      <c r="U13" s="25">
        <f t="shared" si="5"/>
        <v>-2.6641407450585555</v>
      </c>
      <c r="V13" s="25">
        <f t="shared" si="6"/>
        <v>-3.659500841852634</v>
      </c>
      <c r="W13" s="25">
        <f t="shared" si="7"/>
        <v>-0.16537367153870475</v>
      </c>
      <c r="X13" s="25" t="e">
        <f t="shared" si="8"/>
        <v>#DIV/0!</v>
      </c>
      <c r="Y13" s="25">
        <f t="shared" si="9"/>
        <v>-0.8517887563884157</v>
      </c>
    </row>
    <row r="14" spans="1:25" ht="14.25" customHeight="1">
      <c r="A14" s="18" t="s">
        <v>64</v>
      </c>
      <c r="B14" s="19">
        <v>128333</v>
      </c>
      <c r="C14" s="19">
        <v>116786</v>
      </c>
      <c r="D14" s="19">
        <v>89980</v>
      </c>
      <c r="E14" s="19">
        <v>26806</v>
      </c>
      <c r="F14" s="19">
        <v>11465</v>
      </c>
      <c r="G14" s="19">
        <v>0</v>
      </c>
      <c r="H14" s="19">
        <v>82</v>
      </c>
      <c r="I14" s="19">
        <v>128299</v>
      </c>
      <c r="J14" s="19">
        <v>116937</v>
      </c>
      <c r="K14" s="19">
        <v>87936</v>
      </c>
      <c r="L14" s="19">
        <v>29001</v>
      </c>
      <c r="M14" s="19">
        <v>11280</v>
      </c>
      <c r="N14" s="19">
        <v>0</v>
      </c>
      <c r="O14" s="19">
        <v>82</v>
      </c>
      <c r="P14" s="19">
        <f t="shared" si="0"/>
        <v>34</v>
      </c>
      <c r="Q14" s="19">
        <f t="shared" si="1"/>
        <v>-151</v>
      </c>
      <c r="R14" s="19">
        <f t="shared" si="2"/>
        <v>185</v>
      </c>
      <c r="S14" s="19">
        <f t="shared" si="3"/>
        <v>0</v>
      </c>
      <c r="T14" s="19">
        <f t="shared" si="4"/>
        <v>0</v>
      </c>
      <c r="U14" s="25">
        <f t="shared" si="5"/>
        <v>0.026500596263415926</v>
      </c>
      <c r="V14" s="25">
        <f t="shared" si="6"/>
        <v>-0.1291293602538119</v>
      </c>
      <c r="W14" s="25">
        <f t="shared" si="7"/>
        <v>1.6400709219858156</v>
      </c>
      <c r="X14" s="25" t="e">
        <f t="shared" si="8"/>
        <v>#DIV/0!</v>
      </c>
      <c r="Y14" s="25">
        <f t="shared" si="9"/>
        <v>0</v>
      </c>
    </row>
    <row r="15" spans="1:25" ht="14.25" customHeight="1">
      <c r="A15" s="18" t="s">
        <v>65</v>
      </c>
      <c r="B15" s="19">
        <v>26331</v>
      </c>
      <c r="C15" s="19">
        <v>293</v>
      </c>
      <c r="D15" s="19">
        <v>293</v>
      </c>
      <c r="E15" s="19">
        <v>0</v>
      </c>
      <c r="F15" s="19">
        <v>23975</v>
      </c>
      <c r="G15" s="19">
        <v>231</v>
      </c>
      <c r="H15" s="19">
        <v>1832</v>
      </c>
      <c r="I15" s="19">
        <v>26304</v>
      </c>
      <c r="J15" s="19">
        <v>297</v>
      </c>
      <c r="K15" s="19">
        <v>297</v>
      </c>
      <c r="L15" s="19">
        <v>0</v>
      </c>
      <c r="M15" s="19">
        <v>23947</v>
      </c>
      <c r="N15" s="19">
        <v>232</v>
      </c>
      <c r="O15" s="19">
        <v>1828</v>
      </c>
      <c r="P15" s="19">
        <f t="shared" si="0"/>
        <v>27</v>
      </c>
      <c r="Q15" s="19">
        <f t="shared" si="1"/>
        <v>-4</v>
      </c>
      <c r="R15" s="19">
        <f t="shared" si="2"/>
        <v>28</v>
      </c>
      <c r="S15" s="19">
        <f t="shared" si="3"/>
        <v>-1</v>
      </c>
      <c r="T15" s="19">
        <f t="shared" si="4"/>
        <v>4</v>
      </c>
      <c r="U15" s="25">
        <f t="shared" si="5"/>
        <v>0.10264598540145986</v>
      </c>
      <c r="V15" s="25">
        <f t="shared" si="6"/>
        <v>-1.3468013468013467</v>
      </c>
      <c r="W15" s="25">
        <f t="shared" si="7"/>
        <v>0.1169248757673195</v>
      </c>
      <c r="X15" s="25">
        <f t="shared" si="8"/>
        <v>-0.43103448275862066</v>
      </c>
      <c r="Y15" s="25">
        <f t="shared" si="9"/>
        <v>0.2188183807439825</v>
      </c>
    </row>
    <row r="16" spans="1:25" ht="14.25" customHeight="1">
      <c r="A16" s="18" t="s">
        <v>66</v>
      </c>
      <c r="B16" s="19">
        <v>617</v>
      </c>
      <c r="C16" s="19">
        <v>0</v>
      </c>
      <c r="D16" s="19">
        <v>0</v>
      </c>
      <c r="E16" s="19">
        <v>0</v>
      </c>
      <c r="F16" s="19">
        <v>0</v>
      </c>
      <c r="G16" s="19">
        <v>150</v>
      </c>
      <c r="H16" s="19">
        <v>467</v>
      </c>
      <c r="I16" s="19">
        <v>612</v>
      </c>
      <c r="J16" s="19">
        <v>0</v>
      </c>
      <c r="K16" s="19">
        <v>0</v>
      </c>
      <c r="L16" s="19">
        <v>0</v>
      </c>
      <c r="M16" s="19">
        <v>0</v>
      </c>
      <c r="N16" s="19">
        <v>139</v>
      </c>
      <c r="O16" s="19">
        <v>473</v>
      </c>
      <c r="P16" s="19">
        <f t="shared" si="0"/>
        <v>5</v>
      </c>
      <c r="Q16" s="19">
        <f t="shared" si="1"/>
        <v>0</v>
      </c>
      <c r="R16" s="19">
        <f t="shared" si="2"/>
        <v>0</v>
      </c>
      <c r="S16" s="19">
        <f t="shared" si="3"/>
        <v>11</v>
      </c>
      <c r="T16" s="19">
        <f t="shared" si="4"/>
        <v>-6</v>
      </c>
      <c r="U16" s="25">
        <f t="shared" si="5"/>
        <v>0.8169934640522877</v>
      </c>
      <c r="V16" s="25" t="e">
        <f t="shared" si="6"/>
        <v>#DIV/0!</v>
      </c>
      <c r="W16" s="25" t="e">
        <f t="shared" si="7"/>
        <v>#DIV/0!</v>
      </c>
      <c r="X16" s="25">
        <f t="shared" si="8"/>
        <v>7.913669064748201</v>
      </c>
      <c r="Y16" s="25">
        <f t="shared" si="9"/>
        <v>-1.2684989429175475</v>
      </c>
    </row>
    <row r="17" spans="1:25" ht="14.25" customHeight="1">
      <c r="A17" s="18" t="s">
        <v>67</v>
      </c>
      <c r="B17" s="19">
        <v>480</v>
      </c>
      <c r="C17" s="19">
        <v>0</v>
      </c>
      <c r="D17" s="19">
        <v>0</v>
      </c>
      <c r="E17" s="19">
        <v>0</v>
      </c>
      <c r="F17" s="19">
        <v>0</v>
      </c>
      <c r="G17" s="19">
        <v>74</v>
      </c>
      <c r="H17" s="19">
        <v>406</v>
      </c>
      <c r="I17" s="19">
        <v>475</v>
      </c>
      <c r="J17" s="19">
        <v>0</v>
      </c>
      <c r="K17" s="19">
        <v>0</v>
      </c>
      <c r="L17" s="19">
        <v>0</v>
      </c>
      <c r="M17" s="19">
        <v>0</v>
      </c>
      <c r="N17" s="19">
        <v>73</v>
      </c>
      <c r="O17" s="19">
        <v>402</v>
      </c>
      <c r="P17" s="19">
        <f t="shared" si="0"/>
        <v>5</v>
      </c>
      <c r="Q17" s="19">
        <f t="shared" si="1"/>
        <v>0</v>
      </c>
      <c r="R17" s="19">
        <f t="shared" si="2"/>
        <v>0</v>
      </c>
      <c r="S17" s="19">
        <f t="shared" si="3"/>
        <v>1</v>
      </c>
      <c r="T17" s="19">
        <f t="shared" si="4"/>
        <v>4</v>
      </c>
      <c r="U17" s="25">
        <f t="shared" si="5"/>
        <v>1.0526315789473684</v>
      </c>
      <c r="V17" s="25" t="e">
        <f t="shared" si="6"/>
        <v>#DIV/0!</v>
      </c>
      <c r="W17" s="25" t="e">
        <f t="shared" si="7"/>
        <v>#DIV/0!</v>
      </c>
      <c r="X17" s="25">
        <f t="shared" si="8"/>
        <v>1.36986301369863</v>
      </c>
      <c r="Y17" s="25">
        <f t="shared" si="9"/>
        <v>0.9950248756218906</v>
      </c>
    </row>
    <row r="18" spans="1:25" ht="14.25" customHeight="1">
      <c r="A18" s="18" t="s">
        <v>68</v>
      </c>
      <c r="B18" s="19">
        <v>812</v>
      </c>
      <c r="C18" s="19">
        <v>0</v>
      </c>
      <c r="D18" s="19">
        <v>0</v>
      </c>
      <c r="E18" s="19">
        <v>0</v>
      </c>
      <c r="F18" s="19">
        <v>0</v>
      </c>
      <c r="G18" s="19">
        <v>130</v>
      </c>
      <c r="H18" s="19">
        <v>682</v>
      </c>
      <c r="I18" s="19">
        <v>788</v>
      </c>
      <c r="J18" s="19">
        <v>0</v>
      </c>
      <c r="K18" s="19">
        <v>0</v>
      </c>
      <c r="L18" s="19">
        <v>0</v>
      </c>
      <c r="M18" s="19">
        <v>0</v>
      </c>
      <c r="N18" s="19">
        <v>127</v>
      </c>
      <c r="O18" s="19">
        <v>661</v>
      </c>
      <c r="P18" s="19">
        <f t="shared" si="0"/>
        <v>24</v>
      </c>
      <c r="Q18" s="19">
        <f t="shared" si="1"/>
        <v>0</v>
      </c>
      <c r="R18" s="19">
        <f t="shared" si="2"/>
        <v>0</v>
      </c>
      <c r="S18" s="19">
        <f t="shared" si="3"/>
        <v>3</v>
      </c>
      <c r="T18" s="19">
        <f t="shared" si="4"/>
        <v>21</v>
      </c>
      <c r="U18" s="25">
        <f t="shared" si="5"/>
        <v>3.0456852791878175</v>
      </c>
      <c r="V18" s="25" t="e">
        <f t="shared" si="6"/>
        <v>#DIV/0!</v>
      </c>
      <c r="W18" s="25" t="e">
        <f t="shared" si="7"/>
        <v>#DIV/0!</v>
      </c>
      <c r="X18" s="25">
        <f t="shared" si="8"/>
        <v>2.3622047244094486</v>
      </c>
      <c r="Y18" s="25">
        <f t="shared" si="9"/>
        <v>3.177004538577912</v>
      </c>
    </row>
    <row r="19" spans="1:25" ht="14.2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0"/>
        <v>0</v>
      </c>
      <c r="Q19" s="19">
        <f t="shared" si="1"/>
        <v>0</v>
      </c>
      <c r="R19" s="19">
        <f t="shared" si="2"/>
        <v>0</v>
      </c>
      <c r="S19" s="19">
        <f t="shared" si="3"/>
        <v>0</v>
      </c>
      <c r="T19" s="19">
        <f t="shared" si="4"/>
        <v>0</v>
      </c>
      <c r="U19" s="25" t="e">
        <f t="shared" si="5"/>
        <v>#DIV/0!</v>
      </c>
      <c r="V19" s="25" t="e">
        <f t="shared" si="6"/>
        <v>#DIV/0!</v>
      </c>
      <c r="W19" s="25" t="e">
        <f t="shared" si="7"/>
        <v>#DIV/0!</v>
      </c>
      <c r="X19" s="25" t="e">
        <f t="shared" si="8"/>
        <v>#DIV/0!</v>
      </c>
      <c r="Y19" s="25" t="e">
        <f t="shared" si="9"/>
        <v>#DIV/0!</v>
      </c>
    </row>
    <row r="20" spans="1:25" ht="14.2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5"/>
      <c r="V20" s="25"/>
      <c r="W20" s="25"/>
      <c r="X20" s="25"/>
      <c r="Y20" s="25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03888888888888889" right="0.07847222222222222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light-star.net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liusanqing</dc:creator>
  <cp:keywords/>
  <dc:description/>
  <cp:lastModifiedBy>user</cp:lastModifiedBy>
  <cp:lastPrinted>2010-04-07T15:21:02Z</cp:lastPrinted>
  <dcterms:created xsi:type="dcterms:W3CDTF">2009-12-15T03:44:35Z</dcterms:created>
  <dcterms:modified xsi:type="dcterms:W3CDTF">2021-09-18T16:14:30Z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150B22C7D3894B8786D2C77DBB02693C</vt:lpwstr>
  </property>
  <property fmtid="{D5CDD505-2E9C-101B-9397-08002B2CF9AE}" pid="4" name="퀀_generated_2.-2147483648">
    <vt:i4>2052</vt:i4>
  </property>
</Properties>
</file>