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15" activeTab="1"/>
  </bookViews>
  <sheets>
    <sheet name="Sheet1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<sst xmlns="http://schemas.openxmlformats.org/spreadsheetml/2006/main" count="154" uniqueCount="76">
  <si>
    <t>制表机关：农业部</t>
  </si>
  <si>
    <t>批准机关：国家统计局</t>
  </si>
  <si>
    <t>批准文号：国统制[2008]27号</t>
  </si>
  <si>
    <t>填报单位（盖章）：</t>
  </si>
  <si>
    <t>联系电话：</t>
  </si>
  <si>
    <t>主管统计负责人（盖章）：</t>
  </si>
  <si>
    <t>填 报 人：</t>
  </si>
  <si>
    <t>单位地址：</t>
  </si>
  <si>
    <t xml:space="preserve"> 报送日期：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</si>
  <si>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</si>
  <si>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</si>
  <si>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</si>
  <si>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 xml:space="preserve"> </t>
    </r>
    <r>
      <rPr>
        <sz val="9"/>
        <color indexed="8"/>
        <rFont val="宋体"/>
        <family val="0"/>
      </rPr>
      <t>制定机关：农　业　部</t>
    </r>
  </si>
  <si>
    <r>
      <t>批准文号：国统制﹝</t>
    </r>
    <r>
      <rPr>
        <sz val="9"/>
        <color indexed="8"/>
        <rFont val="ˎ̥"/>
        <family val="1"/>
      </rPr>
      <t>2017</t>
    </r>
    <r>
      <rPr>
        <sz val="9"/>
        <color indexed="8"/>
        <rFont val="宋体"/>
        <family val="0"/>
      </rPr>
      <t>﹞</t>
    </r>
    <r>
      <rPr>
        <sz val="9"/>
        <color indexed="8"/>
        <rFont val="ˎ̥"/>
        <family val="1"/>
      </rPr>
      <t>173</t>
    </r>
    <r>
      <rPr>
        <sz val="9"/>
        <color indexed="8"/>
        <rFont val="宋体"/>
        <family val="0"/>
      </rPr>
      <t>号</t>
    </r>
  </si>
  <si>
    <t xml:space="preserve">单位:  </t>
  </si>
  <si>
    <t xml:space="preserve">        年      月</t>
  </si>
  <si>
    <t xml:space="preserve">有效期至：2020年12月 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</si>
  <si>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</si>
  <si>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</si>
  <si>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</si>
  <si>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</si>
  <si>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</si>
  <si>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</si>
  <si>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</si>
  <si>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</si>
  <si>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</si>
  <si>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</si>
  <si>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</si>
  <si>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</si>
  <si>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</si>
  <si>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</si>
  <si>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</si>
  <si>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</si>
  <si>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统计负责人：                    填表人：                    报出日期：20   年     月     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</si>
  <si>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</si>
  <si>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</si>
  <si>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</si>
  <si>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</si>
  <si>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</si>
  <si>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</si>
  <si>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</si>
  <si>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</si>
  <si>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</si>
  <si>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</si>
  <si>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</si>
  <si>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</si>
  <si>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</si>
  <si>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</si>
  <si>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</si>
  <si>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</si>
  <si>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</si>
  <si>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</si>
  <si>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</si>
  <si>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水产品产量月报表（累计数）</t>
  </si>
  <si>
    <t>福建省</t>
  </si>
  <si>
    <t>2021年渔业统计月报</t>
  </si>
  <si>
    <t>泉州市海洋与渔业局</t>
  </si>
  <si>
    <t>李建芳</t>
  </si>
  <si>
    <t>庄月云</t>
  </si>
  <si>
    <t>泉州市东海行政中心C幢</t>
  </si>
  <si>
    <t>2021年05月24日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</si>
  <si>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</si>
  <si>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</si>
  <si>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</si>
  <si>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</si>
  <si>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</si>
  <si>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</si>
  <si>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</si>
  <si>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</si>
  <si>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</si>
  <si>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</si>
  <si>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</si>
  <si>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</si>
  <si>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</si>
  <si>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洛江区</t>
  </si>
  <si>
    <t>安溪县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</si>
</sst>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18"/>
      <name val="楷体_GB2312"/>
      <family val="3"/>
    </font>
    <font>
      <sz val="36"/>
      <name val="楷体_GB2312"/>
      <family val="3"/>
    </font>
    <font>
      <sz val="16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33" fillId="12" borderId="6" applyNumberFormat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9" fillId="17" borderId="0" applyNumberFormat="0" applyBorder="0" applyAlignment="0" applyProtection="0"/>
    <xf numFmtId="0" fontId="19" fillId="11" borderId="8" applyNumberFormat="0" applyAlignment="0" applyProtection="0"/>
    <xf numFmtId="0" fontId="28" fillId="5" borderId="5" applyNumberFormat="0" applyAlignment="0" applyProtection="0"/>
    <xf numFmtId="0" fontId="3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1" fillId="0" borderId="10" xfId="40" applyFont="1" applyBorder="1">
      <alignment vertical="center"/>
      <protection/>
    </xf>
    <xf numFmtId="176" fontId="1" fillId="0" borderId="10" xfId="40" applyNumberFormat="1" applyFont="1" applyBorder="1" applyAlignment="1">
      <alignment horizontal="right" vertical="center" shrinkToFit="1"/>
      <protection/>
    </xf>
    <xf numFmtId="0" fontId="3" fillId="0" borderId="10" xfId="40" applyFont="1" applyBorder="1" applyAlignment="1">
      <alignment vertical="center"/>
      <protection/>
    </xf>
    <xf numFmtId="0" fontId="3" fillId="0" borderId="10" xfId="40" applyFont="1" applyBorder="1" applyAlignment="1">
      <alignment vertical="center" wrapText="1"/>
      <protection/>
    </xf>
    <xf numFmtId="177" fontId="1" fillId="0" borderId="10" xfId="40" applyNumberFormat="1" applyFont="1" applyBorder="1" applyAlignment="1">
      <alignment horizontal="right" vertical="center" shrinkToFit="1"/>
      <protection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76" fontId="1" fillId="0" borderId="16" xfId="40" applyNumberFormat="1" applyFont="1" applyBorder="1" applyAlignment="1">
      <alignment horizontal="center" vertical="center" shrinkToFit="1"/>
      <protection/>
    </xf>
    <xf numFmtId="176" fontId="1" fillId="0" borderId="17" xfId="40" applyNumberFormat="1" applyFont="1" applyBorder="1" applyAlignment="1">
      <alignment horizontal="center" vertical="center" shrinkToFit="1"/>
      <protection/>
    </xf>
    <xf numFmtId="0" fontId="3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1" fillId="0" borderId="19" xfId="40" applyNumberFormat="1" applyFont="1" applyBorder="1" applyAlignment="1">
      <alignment horizontal="center" vertical="center" shrinkToFit="1"/>
      <protection/>
    </xf>
    <xf numFmtId="176" fontId="1" fillId="0" borderId="20" xfId="40" applyNumberFormat="1" applyFont="1" applyBorder="1" applyAlignment="1">
      <alignment horizontal="center" vertical="center" shrinkToFit="1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40" applyFont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/>
      <protection/>
    </xf>
    <xf numFmtId="0" fontId="0" fillId="0" borderId="23" xfId="40" applyBorder="1" applyAlignment="1">
      <alignment horizontal="center" vertical="center"/>
      <protection/>
    </xf>
    <xf numFmtId="0" fontId="1" fillId="0" borderId="24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25" xfId="40" applyFont="1" applyBorder="1" applyAlignment="1">
      <alignment horizontal="center" vertical="center"/>
      <protection/>
    </xf>
    <xf numFmtId="0" fontId="1" fillId="0" borderId="26" xfId="40" applyFont="1" applyBorder="1" applyAlignment="1">
      <alignment horizontal="center" vertical="center"/>
      <protection/>
    </xf>
    <xf numFmtId="0" fontId="1" fillId="0" borderId="27" xfId="40" applyFont="1" applyBorder="1" applyAlignment="1">
      <alignment horizontal="center" vertical="center"/>
      <protection/>
    </xf>
    <xf numFmtId="0" fontId="3" fillId="0" borderId="22" xfId="40" applyFont="1" applyFill="1" applyBorder="1" applyAlignment="1">
      <alignment vertical="center" wrapText="1"/>
      <protection/>
    </xf>
    <xf numFmtId="0" fontId="1" fillId="0" borderId="10" xfId="40" applyFont="1" applyBorder="1" applyAlignment="1">
      <alignment vertical="center"/>
      <protection/>
    </xf>
    <xf numFmtId="0" fontId="3" fillId="0" borderId="25" xfId="40" applyFont="1" applyBorder="1" applyAlignment="1">
      <alignment vertical="center" wrapText="1"/>
      <protection/>
    </xf>
    <xf numFmtId="0" fontId="0" fillId="0" borderId="27" xfId="40" applyBorder="1" applyAlignment="1">
      <alignment vertical="center" wrapText="1"/>
      <protection/>
    </xf>
    <xf numFmtId="57" fontId="0" fillId="0" borderId="0" xfId="40" applyNumberFormat="1">
      <alignment vertical="center"/>
      <protection/>
    </xf>
    <xf numFmtId="0" fontId="37" fillId="0" borderId="10" xfId="40" applyFont="1" applyBorder="1">
      <alignment vertical="center"/>
      <protection/>
    </xf>
    <xf numFmtId="176" fontId="37" fillId="0" borderId="10" xfId="40" applyNumberFormat="1" applyFont="1" applyBorder="1" applyAlignment="1">
      <alignment horizontal="right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AX21"/>
  <sheetViews>
    <sheetView workbookViewId="0" topLeftCell="A1">
      <selection activeCell="AK6" sqref="AK6"/>
    </sheetView>
  </sheetViews>
  <sheetFormatPr defaultColWidth="9.00390625" defaultRowHeight="14.25"/>
  <cols>
    <col min="1" max="52" width="2.25390625" style="0" customWidth="1"/>
  </cols>
  <sheetData>
    <row r="2" spans="42:44" ht="20.25">
      <c r="AP2" s="47" t="s">
        <v>0</v>
      </c>
      <c r="AR2" s="48"/>
    </row>
    <row r="3" spans="42:44" ht="20.25">
      <c r="AP3" s="47" t="s">
        <v>1</v>
      </c>
      <c r="AR3" s="48"/>
    </row>
    <row r="4" ht="14.25">
      <c r="AP4" s="47" t="s">
        <v>2</v>
      </c>
    </row>
    <row r="5" ht="46.5">
      <c r="Z5" s="45" t="s">
        <v>54</v>
      </c>
    </row>
    <row r="9" ht="46.5">
      <c r="Z9" s="45" t="s">
        <v>55</v>
      </c>
    </row>
    <row r="16" spans="17:24" ht="14.25">
      <c r="Q16" s="42"/>
      <c r="R16" s="42"/>
      <c r="S16" s="42"/>
      <c r="T16" s="42"/>
      <c r="U16" s="42"/>
      <c r="V16" s="42"/>
      <c r="W16" s="42"/>
      <c r="X16" s="42"/>
    </row>
    <row r="17" spans="3:50" ht="22.5">
      <c r="C17" s="41" t="s">
        <v>3</v>
      </c>
      <c r="L17" s="42"/>
      <c r="M17" s="42"/>
      <c r="N17" s="42"/>
      <c r="O17" s="43" t="s">
        <v>56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M17" s="46" t="s">
        <v>4</v>
      </c>
      <c r="AN17" s="43">
        <v>22281607</v>
      </c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7:24" ht="14.25">
      <c r="Q18" s="42"/>
      <c r="R18" s="42"/>
      <c r="S18" s="42"/>
      <c r="T18" s="42"/>
      <c r="U18" s="42"/>
      <c r="V18" s="42"/>
      <c r="W18" s="42"/>
      <c r="X18" s="42"/>
    </row>
    <row r="19" spans="3:50" ht="22.5">
      <c r="C19" s="41" t="s">
        <v>5</v>
      </c>
      <c r="Q19" s="42"/>
      <c r="R19" s="42"/>
      <c r="S19" s="43" t="s">
        <v>57</v>
      </c>
      <c r="T19" s="43"/>
      <c r="U19" s="43"/>
      <c r="V19" s="43"/>
      <c r="W19" s="43"/>
      <c r="X19" s="43"/>
      <c r="Y19" s="43"/>
      <c r="Z19" s="43"/>
      <c r="AA19" s="43"/>
      <c r="AB19" s="43"/>
      <c r="AC19" s="42"/>
      <c r="AD19" s="42"/>
      <c r="AE19" s="42"/>
      <c r="AM19" s="46" t="s">
        <v>6</v>
      </c>
      <c r="AN19" s="43" t="s">
        <v>58</v>
      </c>
      <c r="AO19" s="43"/>
      <c r="AP19" s="43"/>
      <c r="AQ19" s="43"/>
      <c r="AR19" s="43"/>
      <c r="AS19" s="43"/>
      <c r="AT19" s="43"/>
      <c r="AU19" s="43"/>
      <c r="AV19" s="43"/>
      <c r="AW19" s="43"/>
      <c r="AX19" s="43"/>
    </row>
    <row r="20" spans="17:24" ht="14.25">
      <c r="Q20" s="42"/>
      <c r="R20" s="42"/>
      <c r="S20" s="42"/>
      <c r="T20" s="44"/>
      <c r="U20" s="42"/>
      <c r="V20" s="42"/>
      <c r="W20" s="42"/>
      <c r="X20" s="42"/>
    </row>
    <row r="21" spans="3:50" ht="22.5">
      <c r="C21" s="41" t="s">
        <v>7</v>
      </c>
      <c r="J21" s="43" t="s">
        <v>59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M21" s="46" t="s">
        <v>8</v>
      </c>
      <c r="AN21" s="43" t="s">
        <v>60</v>
      </c>
      <c r="AO21" s="43"/>
      <c r="AP21" s="49"/>
      <c r="AQ21" s="49"/>
      <c r="AR21" s="49"/>
      <c r="AS21" s="49"/>
      <c r="AT21" s="49"/>
      <c r="AU21" s="43"/>
      <c r="AV21" s="43"/>
      <c r="AW21" s="43"/>
      <c r="AX21" s="43"/>
    </row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J18" sqref="J18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6" width="20.625" style="0" customWidth="1"/>
  </cols>
  <sheetData>
    <row r="1" spans="1:7" ht="31.5" customHeight="1">
      <c r="A1" s="50" t="s">
        <v>9</v>
      </c>
      <c r="B1" s="50"/>
      <c r="C1" s="50"/>
      <c r="D1" s="50"/>
      <c r="E1" s="50"/>
      <c r="F1" s="50"/>
      <c r="G1" s="10"/>
    </row>
    <row r="2" spans="1:7" ht="15">
      <c r="A2" s="11" t="s">
        <v>10</v>
      </c>
      <c r="B2" s="12"/>
      <c r="C2" s="12"/>
      <c r="D2" s="13"/>
      <c r="E2" s="14"/>
      <c r="F2" s="14" t="s">
        <v>11</v>
      </c>
      <c r="G2" s="15"/>
    </row>
    <row r="3" spans="1:7" ht="14.25">
      <c r="A3" s="12"/>
      <c r="B3" s="12"/>
      <c r="C3" s="12"/>
      <c r="D3" s="13"/>
      <c r="E3" s="16"/>
      <c r="F3" s="16" t="s">
        <v>12</v>
      </c>
      <c r="G3" s="15"/>
    </row>
    <row r="4" spans="1:7" ht="14.25">
      <c r="A4" s="12"/>
      <c r="B4" s="12"/>
      <c r="C4" s="12"/>
      <c r="D4" s="13"/>
      <c r="E4" s="14"/>
      <c r="F4" s="14" t="s">
        <v>1</v>
      </c>
      <c r="G4" s="15"/>
    </row>
    <row r="5" spans="1:7" ht="14.25">
      <c r="A5" s="12"/>
      <c r="B5" s="12"/>
      <c r="C5" s="12"/>
      <c r="D5" s="13"/>
      <c r="E5" s="14"/>
      <c r="F5" s="14" t="s">
        <v>13</v>
      </c>
      <c r="G5" s="15"/>
    </row>
    <row r="6" spans="1:7" ht="18" customHeight="1">
      <c r="A6" s="17" t="s">
        <v>14</v>
      </c>
      <c r="B6" s="18"/>
      <c r="C6" s="51" t="s">
        <v>15</v>
      </c>
      <c r="D6" s="51"/>
      <c r="E6" s="19"/>
      <c r="F6" s="19" t="s">
        <v>16</v>
      </c>
      <c r="G6" s="19"/>
    </row>
    <row r="7" spans="1:6" ht="30" customHeight="1">
      <c r="A7" s="20" t="s">
        <v>17</v>
      </c>
      <c r="B7" s="21" t="s">
        <v>18</v>
      </c>
      <c r="C7" s="22" t="s">
        <v>19</v>
      </c>
      <c r="D7" s="23" t="s">
        <v>20</v>
      </c>
      <c r="E7" s="22" t="s">
        <v>21</v>
      </c>
      <c r="F7" s="24" t="s">
        <v>22</v>
      </c>
    </row>
    <row r="8" spans="1:6" ht="30" customHeight="1">
      <c r="A8" s="25" t="s">
        <v>23</v>
      </c>
      <c r="B8" s="26" t="s">
        <v>24</v>
      </c>
      <c r="C8" s="27" t="s">
        <v>25</v>
      </c>
      <c r="D8" s="28" t="e">
        <f>_xlfn.IFERROR('当月数'!B6," ")</f>
        <v>#NAME?</v>
      </c>
      <c r="E8" s="28" t="e">
        <f>_xlfn.IFERROR('累计数'!B6," ")</f>
        <v>#NAME?</v>
      </c>
      <c r="F8" s="29" t="e">
        <f>_xlfn.IFERROR('累计数'!I6," ")</f>
        <v>#NAME?</v>
      </c>
    </row>
    <row r="9" spans="1:6" ht="30" customHeight="1">
      <c r="A9" s="30" t="s">
        <v>26</v>
      </c>
      <c r="B9" s="31">
        <v>2</v>
      </c>
      <c r="C9" s="27" t="s">
        <v>25</v>
      </c>
      <c r="D9" s="28" t="e">
        <f>_xlfn.IFERROR('当月数'!F6," ")</f>
        <v>#NAME?</v>
      </c>
      <c r="E9" s="28" t="e">
        <f>_xlfn.IFERROR('累计数'!F6," ")</f>
        <v>#NAME?</v>
      </c>
      <c r="F9" s="29" t="e">
        <f>_xlfn.IFERROR('累计数'!M6," ")</f>
        <v>#NAME?</v>
      </c>
    </row>
    <row r="10" spans="1:6" ht="30" customHeight="1">
      <c r="A10" s="25" t="s">
        <v>27</v>
      </c>
      <c r="B10" s="26" t="s">
        <v>28</v>
      </c>
      <c r="C10" s="27" t="s">
        <v>25</v>
      </c>
      <c r="D10" s="28" t="e">
        <f>_xlfn.IFERROR('当月数'!C6," ")</f>
        <v>#NAME?</v>
      </c>
      <c r="E10" s="28" t="e">
        <f>_xlfn.IFERROR('累计数'!C6," ")</f>
        <v>#NAME?</v>
      </c>
      <c r="F10" s="29" t="e">
        <f>_xlfn.IFERROR('累计数'!J6," ")</f>
        <v>#NAME?</v>
      </c>
    </row>
    <row r="11" spans="1:6" ht="30" customHeight="1">
      <c r="A11" s="30" t="s">
        <v>29</v>
      </c>
      <c r="B11" s="31">
        <v>4</v>
      </c>
      <c r="C11" s="27" t="s">
        <v>25</v>
      </c>
      <c r="D11" s="28" t="e">
        <f>_xlfn.IFERROR('当月数'!D6," ")</f>
        <v>#NAME?</v>
      </c>
      <c r="E11" s="28" t="e">
        <f>_xlfn.IFERROR('累计数'!D6," ")</f>
        <v>#NAME?</v>
      </c>
      <c r="F11" s="29" t="e">
        <f>_xlfn.IFERROR('累计数'!K6," ")</f>
        <v>#NAME?</v>
      </c>
    </row>
    <row r="12" spans="1:6" ht="30" customHeight="1">
      <c r="A12" s="25" t="s">
        <v>30</v>
      </c>
      <c r="B12" s="31">
        <v>5</v>
      </c>
      <c r="C12" s="27" t="s">
        <v>25</v>
      </c>
      <c r="D12" s="28" t="e">
        <f>_xlfn.IFERROR('当月数'!E6," ")</f>
        <v>#NAME?</v>
      </c>
      <c r="E12" s="28" t="e">
        <f>_xlfn.IFERROR('累计数'!E6," ")</f>
        <v>#NAME?</v>
      </c>
      <c r="F12" s="29" t="e">
        <f>_xlfn.IFERROR('累计数'!L6," ")</f>
        <v>#NAME?</v>
      </c>
    </row>
    <row r="13" spans="1:6" ht="30" customHeight="1">
      <c r="A13" s="30" t="s">
        <v>31</v>
      </c>
      <c r="B13" s="31">
        <v>6</v>
      </c>
      <c r="C13" s="27" t="s">
        <v>25</v>
      </c>
      <c r="D13" s="28" t="e">
        <f>_xlfn.IFERROR('当月数'!H6," ")</f>
        <v>#NAME?</v>
      </c>
      <c r="E13" s="28" t="e">
        <f>_xlfn.IFERROR('累计数'!H6," ")</f>
        <v>#NAME?</v>
      </c>
      <c r="F13" s="29" t="e">
        <f>_xlfn.IFERROR('累计数'!O6," ")</f>
        <v>#NAME?</v>
      </c>
    </row>
    <row r="14" spans="1:6" ht="30" customHeight="1">
      <c r="A14" s="32" t="s">
        <v>32</v>
      </c>
      <c r="B14" s="33">
        <v>7</v>
      </c>
      <c r="C14" s="34" t="s">
        <v>25</v>
      </c>
      <c r="D14" s="35" t="e">
        <f>_xlfn.IFERROR('当月数'!G6," ")</f>
        <v>#NAME?</v>
      </c>
      <c r="E14" s="35" t="e">
        <f>_xlfn.IFERROR('累计数'!G6," ")</f>
        <v>#NAME?</v>
      </c>
      <c r="F14" s="36" t="e">
        <f>_xlfn.IFERROR('累计数'!N6," ")</f>
        <v>#NAME?</v>
      </c>
    </row>
    <row r="15" spans="1:7" ht="19.5" customHeight="1">
      <c r="A15" s="52" t="s">
        <v>33</v>
      </c>
      <c r="B15" s="53"/>
      <c r="C15" s="53"/>
      <c r="D15" s="53"/>
      <c r="E15" s="53"/>
      <c r="F15" s="53"/>
      <c r="G15" s="53"/>
    </row>
    <row r="16" spans="1:2" ht="16.5" customHeight="1">
      <c r="A16" s="54" t="s">
        <v>34</v>
      </c>
      <c r="B16" s="55"/>
    </row>
    <row r="17" spans="1:7" ht="16.5" customHeight="1">
      <c r="A17" s="37" t="s">
        <v>35</v>
      </c>
      <c r="B17" s="38"/>
      <c r="C17" s="39"/>
      <c r="D17" s="39"/>
      <c r="E17" s="40"/>
      <c r="F17" s="40"/>
      <c r="G17" s="40"/>
    </row>
    <row r="18" spans="1:7" ht="16.5" customHeight="1">
      <c r="A18" s="56" t="s">
        <v>36</v>
      </c>
      <c r="B18" s="56"/>
      <c r="C18" s="56"/>
      <c r="D18" s="56"/>
      <c r="E18" s="56"/>
      <c r="F18" s="56"/>
      <c r="G18" s="56"/>
    </row>
    <row r="19" spans="1:7" ht="16.5" customHeight="1">
      <c r="A19" s="56" t="s">
        <v>37</v>
      </c>
      <c r="B19" s="56"/>
      <c r="C19" s="56"/>
      <c r="D19" s="56"/>
      <c r="E19" s="56"/>
      <c r="F19" s="56"/>
      <c r="G19" s="56"/>
    </row>
  </sheetData>
  <sheetProtection/>
  <mergeCells count="6">
    <mergeCell ref="A18:G18"/>
    <mergeCell ref="A19:G19"/>
    <mergeCell ref="A1:F1"/>
    <mergeCell ref="C6:D6"/>
    <mergeCell ref="A15:G15"/>
    <mergeCell ref="A16:B16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K39" sqref="K39"/>
    </sheetView>
  </sheetViews>
  <sheetFormatPr defaultColWidth="9.00390625" defaultRowHeight="14.25"/>
  <cols>
    <col min="1" max="1" width="9.00390625" style="2" customWidth="1"/>
    <col min="2" max="25" width="6.75390625" style="2" customWidth="1"/>
    <col min="26" max="16384" width="9.00390625" style="2" customWidth="1"/>
  </cols>
  <sheetData>
    <row r="1" spans="1:25" ht="22.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ht="14.25">
      <c r="A2" s="72">
        <v>44287</v>
      </c>
    </row>
    <row r="3" spans="1:25" s="1" customFormat="1" ht="14.25" customHeight="1">
      <c r="A3" s="65" t="s">
        <v>19</v>
      </c>
      <c r="B3" s="58" t="s">
        <v>39</v>
      </c>
      <c r="C3" s="59"/>
      <c r="D3" s="59"/>
      <c r="E3" s="59"/>
      <c r="F3" s="59"/>
      <c r="G3" s="59"/>
      <c r="H3" s="59"/>
      <c r="I3" s="60" t="s">
        <v>40</v>
      </c>
      <c r="J3" s="59"/>
      <c r="K3" s="59"/>
      <c r="L3" s="59"/>
      <c r="M3" s="59"/>
      <c r="N3" s="59"/>
      <c r="O3" s="59"/>
      <c r="P3" s="60" t="s">
        <v>41</v>
      </c>
      <c r="Q3" s="59"/>
      <c r="R3" s="59"/>
      <c r="S3" s="59"/>
      <c r="T3" s="59"/>
      <c r="U3" s="60" t="s">
        <v>42</v>
      </c>
      <c r="V3" s="59"/>
      <c r="W3" s="59"/>
      <c r="X3" s="59"/>
      <c r="Y3" s="59"/>
    </row>
    <row r="4" spans="1:25" s="1" customFormat="1" ht="14.25" customHeight="1">
      <c r="A4" s="66"/>
      <c r="B4" s="68" t="s">
        <v>43</v>
      </c>
      <c r="C4" s="61" t="s">
        <v>44</v>
      </c>
      <c r="D4" s="62"/>
      <c r="E4" s="62"/>
      <c r="F4" s="70" t="s">
        <v>45</v>
      </c>
      <c r="G4" s="70" t="s">
        <v>46</v>
      </c>
      <c r="H4" s="70" t="s">
        <v>47</v>
      </c>
      <c r="I4" s="68" t="s">
        <v>43</v>
      </c>
      <c r="J4" s="61" t="s">
        <v>44</v>
      </c>
      <c r="K4" s="62"/>
      <c r="L4" s="62"/>
      <c r="M4" s="70" t="s">
        <v>45</v>
      </c>
      <c r="N4" s="70" t="s">
        <v>46</v>
      </c>
      <c r="O4" s="70" t="s">
        <v>47</v>
      </c>
      <c r="P4" s="68" t="s">
        <v>43</v>
      </c>
      <c r="Q4" s="63" t="s">
        <v>48</v>
      </c>
      <c r="R4" s="64"/>
      <c r="S4" s="64"/>
      <c r="T4" s="64"/>
      <c r="U4" s="68" t="s">
        <v>43</v>
      </c>
      <c r="V4" s="63" t="s">
        <v>48</v>
      </c>
      <c r="W4" s="64"/>
      <c r="X4" s="64"/>
      <c r="Y4" s="64"/>
    </row>
    <row r="5" spans="1:25" s="1" customFormat="1" ht="14.25" customHeight="1">
      <c r="A5" s="67"/>
      <c r="B5" s="69"/>
      <c r="C5" s="4" t="s">
        <v>49</v>
      </c>
      <c r="D5" s="3" t="s">
        <v>50</v>
      </c>
      <c r="E5" s="3" t="s">
        <v>51</v>
      </c>
      <c r="F5" s="71"/>
      <c r="G5" s="71" t="s">
        <v>52</v>
      </c>
      <c r="H5" s="71" t="s">
        <v>52</v>
      </c>
      <c r="I5" s="69"/>
      <c r="J5" s="4" t="s">
        <v>49</v>
      </c>
      <c r="K5" s="3" t="s">
        <v>50</v>
      </c>
      <c r="L5" s="3" t="s">
        <v>51</v>
      </c>
      <c r="M5" s="71"/>
      <c r="N5" s="71" t="s">
        <v>52</v>
      </c>
      <c r="O5" s="71" t="s">
        <v>52</v>
      </c>
      <c r="P5" s="69"/>
      <c r="Q5" s="7" t="s">
        <v>44</v>
      </c>
      <c r="R5" s="8" t="s">
        <v>45</v>
      </c>
      <c r="S5" s="8" t="s">
        <v>46</v>
      </c>
      <c r="T5" s="8" t="s">
        <v>47</v>
      </c>
      <c r="U5" s="69"/>
      <c r="V5" s="7" t="s">
        <v>44</v>
      </c>
      <c r="W5" s="8" t="s">
        <v>45</v>
      </c>
      <c r="X5" s="8" t="s">
        <v>46</v>
      </c>
      <c r="Y5" s="8" t="s">
        <v>47</v>
      </c>
    </row>
    <row r="6" spans="1:25" ht="14.25" customHeight="1">
      <c r="A6" s="73" t="s">
        <v>61</v>
      </c>
      <c r="B6" s="74">
        <v>59109</v>
      </c>
      <c r="C6" s="74">
        <v>31443</v>
      </c>
      <c r="D6" s="74">
        <v>27740</v>
      </c>
      <c r="E6" s="74">
        <v>3703</v>
      </c>
      <c r="F6" s="74">
        <v>26650</v>
      </c>
      <c r="G6" s="74">
        <v>120</v>
      </c>
      <c r="H6" s="74">
        <v>896</v>
      </c>
      <c r="I6" s="74">
        <v>59033</v>
      </c>
      <c r="J6" s="74">
        <v>31538</v>
      </c>
      <c r="K6" s="74">
        <v>26655</v>
      </c>
      <c r="L6" s="74">
        <v>4883</v>
      </c>
      <c r="M6" s="74">
        <v>26475</v>
      </c>
      <c r="N6" s="74">
        <v>122</v>
      </c>
      <c r="O6" s="74">
        <v>898</v>
      </c>
      <c r="P6" s="6">
        <f>B6-I6</f>
        <v>76</v>
      </c>
      <c r="Q6" s="6">
        <f>C6-J6</f>
        <v>-95</v>
      </c>
      <c r="R6" s="6">
        <f>F6-M6</f>
        <v>175</v>
      </c>
      <c r="S6" s="6">
        <f>G6-N6</f>
        <v>-2</v>
      </c>
      <c r="T6" s="6">
        <f>H6-O6</f>
        <v>-2</v>
      </c>
      <c r="U6" s="9">
        <f>P6/I6*100</f>
        <v>0.1287415513356936</v>
      </c>
      <c r="V6" s="9">
        <f>Q6/J6*100</f>
        <v>-0.3012239203500539</v>
      </c>
      <c r="W6" s="9">
        <f>R6/M6*100</f>
        <v>0.6610009442870632</v>
      </c>
      <c r="X6" s="9">
        <f>S6/N6*100</f>
        <v>-1.639344262295082</v>
      </c>
      <c r="Y6" s="9">
        <f>T6/O6*100</f>
        <v>-0.22271714922048996</v>
      </c>
    </row>
    <row r="7" spans="1:25" ht="14.25" customHeight="1">
      <c r="A7" s="5" t="s">
        <v>62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f>B7-I7</f>
        <v>0</v>
      </c>
      <c r="Q7" s="6">
        <f>C7-J7</f>
        <v>0</v>
      </c>
      <c r="R7" s="6">
        <f>F7-M7</f>
        <v>0</v>
      </c>
      <c r="S7" s="6">
        <f>G7-N7</f>
        <v>0</v>
      </c>
      <c r="T7" s="6">
        <f>H7-O7</f>
        <v>0</v>
      </c>
      <c r="U7" s="9" t="e">
        <f>P7/I7*100</f>
        <v>#DIV/0!</v>
      </c>
      <c r="V7" s="9" t="e">
        <f>Q7/J7*100</f>
        <v>#DIV/0!</v>
      </c>
      <c r="W7" s="9" t="e">
        <f>R7/M7*100</f>
        <v>#DIV/0!</v>
      </c>
      <c r="X7" s="9" t="e">
        <f>S7/N7*100</f>
        <v>#DIV/0!</v>
      </c>
      <c r="Y7" s="9" t="e">
        <f>T7/O7*100</f>
        <v>#DIV/0!</v>
      </c>
    </row>
    <row r="8" spans="1:25" ht="14.25" customHeight="1">
      <c r="A8" s="5" t="s">
        <v>63</v>
      </c>
      <c r="B8" s="6">
        <v>765</v>
      </c>
      <c r="C8" s="6">
        <v>435</v>
      </c>
      <c r="D8" s="6">
        <v>435</v>
      </c>
      <c r="E8" s="6">
        <v>0</v>
      </c>
      <c r="F8" s="6">
        <v>330</v>
      </c>
      <c r="G8" s="6">
        <v>0</v>
      </c>
      <c r="H8" s="6">
        <v>0</v>
      </c>
      <c r="I8" s="6">
        <v>765</v>
      </c>
      <c r="J8" s="6">
        <v>430</v>
      </c>
      <c r="K8" s="6">
        <v>430</v>
      </c>
      <c r="L8" s="6">
        <v>0</v>
      </c>
      <c r="M8" s="6">
        <v>335</v>
      </c>
      <c r="N8" s="6">
        <v>0</v>
      </c>
      <c r="O8" s="6">
        <v>0</v>
      </c>
      <c r="P8" s="6">
        <f>B8-I8</f>
        <v>0</v>
      </c>
      <c r="Q8" s="6">
        <f>C8-J8</f>
        <v>5</v>
      </c>
      <c r="R8" s="6">
        <f>F8-M8</f>
        <v>-5</v>
      </c>
      <c r="S8" s="6">
        <f>G8-N8</f>
        <v>0</v>
      </c>
      <c r="T8" s="6">
        <f>H8-O8</f>
        <v>0</v>
      </c>
      <c r="U8" s="9">
        <f>P8/I8*100</f>
        <v>0</v>
      </c>
      <c r="V8" s="9">
        <f>Q8/J8*100</f>
        <v>1.1627906976744187</v>
      </c>
      <c r="W8" s="9">
        <f>R8/M8*100</f>
        <v>-1.4925373134328357</v>
      </c>
      <c r="X8" s="9" t="e">
        <f>S8/N8*100</f>
        <v>#DIV/0!</v>
      </c>
      <c r="Y8" s="9" t="e">
        <f>T8/O8*100</f>
        <v>#DIV/0!</v>
      </c>
    </row>
    <row r="9" spans="1:25" ht="14.25" customHeight="1">
      <c r="A9" s="5" t="s">
        <v>64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f>B9-I9</f>
        <v>0</v>
      </c>
      <c r="Q9" s="6">
        <f>C9-J9</f>
        <v>0</v>
      </c>
      <c r="R9" s="6">
        <f>F9-M9</f>
        <v>0</v>
      </c>
      <c r="S9" s="6">
        <f>G9-N9</f>
        <v>0</v>
      </c>
      <c r="T9" s="6">
        <f>H9-O9</f>
        <v>0</v>
      </c>
      <c r="U9" s="9" t="e">
        <f>P9/I9*100</f>
        <v>#DIV/0!</v>
      </c>
      <c r="V9" s="9" t="e">
        <f>Q9/J9*100</f>
        <v>#DIV/0!</v>
      </c>
      <c r="W9" s="9" t="e">
        <f>R9/M9*100</f>
        <v>#DIV/0!</v>
      </c>
      <c r="X9" s="9" t="e">
        <f>S9/N9*100</f>
        <v>#DIV/0!</v>
      </c>
      <c r="Y9" s="9" t="e">
        <f>T9/O9*100</f>
        <v>#DIV/0!</v>
      </c>
    </row>
    <row r="10" spans="1:25" ht="14.25" customHeight="1">
      <c r="A10" s="5" t="s">
        <v>65</v>
      </c>
      <c r="B10" s="6">
        <v>19630</v>
      </c>
      <c r="C10" s="6">
        <v>8514</v>
      </c>
      <c r="D10" s="6">
        <v>8514</v>
      </c>
      <c r="E10" s="6">
        <v>0</v>
      </c>
      <c r="F10" s="6">
        <v>11021</v>
      </c>
      <c r="G10" s="6">
        <v>39</v>
      </c>
      <c r="H10" s="6">
        <v>56</v>
      </c>
      <c r="I10" s="6">
        <v>19488</v>
      </c>
      <c r="J10" s="6">
        <v>8464</v>
      </c>
      <c r="K10" s="6">
        <v>8464</v>
      </c>
      <c r="L10" s="6">
        <v>0</v>
      </c>
      <c r="M10" s="6">
        <v>10929</v>
      </c>
      <c r="N10" s="6">
        <v>39</v>
      </c>
      <c r="O10" s="6">
        <v>56</v>
      </c>
      <c r="P10" s="6">
        <f>B10-I10</f>
        <v>142</v>
      </c>
      <c r="Q10" s="6">
        <f>C10-J10</f>
        <v>50</v>
      </c>
      <c r="R10" s="6">
        <f>F10-M10</f>
        <v>92</v>
      </c>
      <c r="S10" s="6">
        <f>G10-N10</f>
        <v>0</v>
      </c>
      <c r="T10" s="6">
        <f>H10-O10</f>
        <v>0</v>
      </c>
      <c r="U10" s="9">
        <f>P10/I10*100</f>
        <v>0.7286535303776683</v>
      </c>
      <c r="V10" s="9">
        <f>Q10/J10*100</f>
        <v>0.5907372400756143</v>
      </c>
      <c r="W10" s="9">
        <f>R10/M10*100</f>
        <v>0.8417970537103121</v>
      </c>
      <c r="X10" s="9">
        <f>S10/N10*100</f>
        <v>0</v>
      </c>
      <c r="Y10" s="9">
        <f>T10/O10*100</f>
        <v>0</v>
      </c>
    </row>
    <row r="11" spans="1:25" ht="14.25" customHeight="1">
      <c r="A11" s="5" t="s">
        <v>66</v>
      </c>
      <c r="B11" s="6">
        <v>2906</v>
      </c>
      <c r="C11" s="6">
        <v>1103</v>
      </c>
      <c r="D11" s="6">
        <v>1103</v>
      </c>
      <c r="E11" s="6">
        <v>0</v>
      </c>
      <c r="F11" s="6">
        <v>1612</v>
      </c>
      <c r="G11" s="6">
        <v>37</v>
      </c>
      <c r="H11" s="6">
        <v>154</v>
      </c>
      <c r="I11" s="6">
        <v>2897</v>
      </c>
      <c r="J11" s="6">
        <v>1105</v>
      </c>
      <c r="K11" s="6">
        <v>1105</v>
      </c>
      <c r="L11" s="6">
        <v>0</v>
      </c>
      <c r="M11" s="6">
        <v>1600</v>
      </c>
      <c r="N11" s="6">
        <v>38</v>
      </c>
      <c r="O11" s="6">
        <v>154</v>
      </c>
      <c r="P11" s="6">
        <f>B11-I11</f>
        <v>9</v>
      </c>
      <c r="Q11" s="6">
        <f>C11-J11</f>
        <v>-2</v>
      </c>
      <c r="R11" s="6">
        <f>F11-M11</f>
        <v>12</v>
      </c>
      <c r="S11" s="6">
        <f>G11-N11</f>
        <v>-1</v>
      </c>
      <c r="T11" s="6">
        <f>H11-O11</f>
        <v>0</v>
      </c>
      <c r="U11" s="9">
        <f>P11/I11*100</f>
        <v>0.3106662064204349</v>
      </c>
      <c r="V11" s="9">
        <f>Q11/J11*100</f>
        <v>-0.18099547511312217</v>
      </c>
      <c r="W11" s="9">
        <f>R11/M11*100</f>
        <v>0.75</v>
      </c>
      <c r="X11" s="9">
        <f>S11/N11*100</f>
        <v>-2.631578947368421</v>
      </c>
      <c r="Y11" s="9">
        <f>T11/O11*100</f>
        <v>0</v>
      </c>
    </row>
    <row r="12" spans="1:25" ht="14.25" customHeight="1">
      <c r="A12" s="5" t="s">
        <v>67</v>
      </c>
      <c r="B12" s="6">
        <v>11804</v>
      </c>
      <c r="C12" s="6">
        <v>3273</v>
      </c>
      <c r="D12" s="6">
        <v>3273</v>
      </c>
      <c r="E12" s="6">
        <v>0</v>
      </c>
      <c r="F12" s="6">
        <v>8399</v>
      </c>
      <c r="G12" s="6">
        <v>26</v>
      </c>
      <c r="H12" s="6">
        <v>106</v>
      </c>
      <c r="I12" s="6">
        <v>11754</v>
      </c>
      <c r="J12" s="6">
        <v>3243</v>
      </c>
      <c r="K12" s="6">
        <v>3243</v>
      </c>
      <c r="L12" s="6">
        <v>0</v>
      </c>
      <c r="M12" s="6">
        <v>8376</v>
      </c>
      <c r="N12" s="6">
        <v>26</v>
      </c>
      <c r="O12" s="6">
        <v>109</v>
      </c>
      <c r="P12" s="6">
        <f>B12-I12</f>
        <v>50</v>
      </c>
      <c r="Q12" s="6">
        <f>C12-J12</f>
        <v>30</v>
      </c>
      <c r="R12" s="6">
        <f>F12-M12</f>
        <v>23</v>
      </c>
      <c r="S12" s="6">
        <f>G12-N12</f>
        <v>0</v>
      </c>
      <c r="T12" s="6">
        <f>H12-O12</f>
        <v>-3</v>
      </c>
      <c r="U12" s="9">
        <f>P12/I12*100</f>
        <v>0.42538710226305937</v>
      </c>
      <c r="V12" s="9">
        <f>Q12/J12*100</f>
        <v>0.9250693802035153</v>
      </c>
      <c r="W12" s="9">
        <f>R12/M12*100</f>
        <v>0.2745940783190067</v>
      </c>
      <c r="X12" s="9">
        <f>S12/N12*100</f>
        <v>0</v>
      </c>
      <c r="Y12" s="9">
        <f>T12/O12*100</f>
        <v>-2.7522935779816518</v>
      </c>
    </row>
    <row r="13" spans="1:25" ht="14.25" customHeight="1">
      <c r="A13" s="5" t="s">
        <v>68</v>
      </c>
      <c r="B13" s="6">
        <v>2866</v>
      </c>
      <c r="C13" s="6">
        <v>1478</v>
      </c>
      <c r="D13" s="6">
        <v>561</v>
      </c>
      <c r="E13" s="6">
        <v>917</v>
      </c>
      <c r="F13" s="6">
        <v>1101</v>
      </c>
      <c r="G13" s="6">
        <v>0</v>
      </c>
      <c r="H13" s="6">
        <v>287</v>
      </c>
      <c r="I13" s="6">
        <v>4745</v>
      </c>
      <c r="J13" s="6">
        <v>3382</v>
      </c>
      <c r="K13" s="6">
        <v>543</v>
      </c>
      <c r="L13" s="6">
        <v>2839</v>
      </c>
      <c r="M13" s="6">
        <v>1077</v>
      </c>
      <c r="N13" s="6">
        <v>0</v>
      </c>
      <c r="O13" s="6">
        <v>286</v>
      </c>
      <c r="P13" s="6">
        <f>B13-I13</f>
        <v>-1879</v>
      </c>
      <c r="Q13" s="6">
        <f>C13-J13</f>
        <v>-1904</v>
      </c>
      <c r="R13" s="6">
        <f>F13-M13</f>
        <v>24</v>
      </c>
      <c r="S13" s="6">
        <f>G13-N13</f>
        <v>0</v>
      </c>
      <c r="T13" s="6">
        <f>H13-O13</f>
        <v>1</v>
      </c>
      <c r="U13" s="9">
        <f>P13/I13*100</f>
        <v>-39.59957850368809</v>
      </c>
      <c r="V13" s="9">
        <f>Q13/J13*100</f>
        <v>-56.29804849201656</v>
      </c>
      <c r="W13" s="9">
        <f>R13/M13*100</f>
        <v>2.2284122562674096</v>
      </c>
      <c r="X13" s="9" t="e">
        <f>S13/N13*100</f>
        <v>#DIV/0!</v>
      </c>
      <c r="Y13" s="9">
        <f>T13/O13*100</f>
        <v>0.34965034965034963</v>
      </c>
    </row>
    <row r="14" spans="1:25" ht="14.25" customHeight="1">
      <c r="A14" s="5" t="s">
        <v>69</v>
      </c>
      <c r="B14" s="6">
        <v>17530</v>
      </c>
      <c r="C14" s="6">
        <v>16624</v>
      </c>
      <c r="D14" s="6">
        <v>13838</v>
      </c>
      <c r="E14" s="6">
        <v>2786</v>
      </c>
      <c r="F14" s="6">
        <v>896</v>
      </c>
      <c r="G14" s="6">
        <v>0</v>
      </c>
      <c r="H14" s="6">
        <v>10</v>
      </c>
      <c r="I14" s="6">
        <v>15777</v>
      </c>
      <c r="J14" s="6">
        <v>14897</v>
      </c>
      <c r="K14" s="6">
        <v>12853</v>
      </c>
      <c r="L14" s="6">
        <v>2044</v>
      </c>
      <c r="M14" s="6">
        <v>870</v>
      </c>
      <c r="N14" s="6">
        <v>0</v>
      </c>
      <c r="O14" s="6">
        <v>10</v>
      </c>
      <c r="P14" s="6">
        <f>B14-I14</f>
        <v>1753</v>
      </c>
      <c r="Q14" s="6">
        <f>C14-J14</f>
        <v>1727</v>
      </c>
      <c r="R14" s="6">
        <f>F14-M14</f>
        <v>26</v>
      </c>
      <c r="S14" s="6">
        <f>G14-N14</f>
        <v>0</v>
      </c>
      <c r="T14" s="6">
        <f>H14-O14</f>
        <v>0</v>
      </c>
      <c r="U14" s="9">
        <f>P14/I14*100</f>
        <v>11.11111111111111</v>
      </c>
      <c r="V14" s="9">
        <f>Q14/J14*100</f>
        <v>11.592938175471572</v>
      </c>
      <c r="W14" s="9">
        <f>R14/M14*100</f>
        <v>2.9885057471264367</v>
      </c>
      <c r="X14" s="9" t="e">
        <f>S14/N14*100</f>
        <v>#DIV/0!</v>
      </c>
      <c r="Y14" s="9">
        <f>T14/O14*100</f>
        <v>0</v>
      </c>
    </row>
    <row r="15" spans="1:25" ht="14.25" customHeight="1">
      <c r="A15" s="5" t="s">
        <v>70</v>
      </c>
      <c r="B15" s="6">
        <v>3608</v>
      </c>
      <c r="C15" s="6">
        <v>16</v>
      </c>
      <c r="D15" s="6">
        <v>16</v>
      </c>
      <c r="E15" s="6">
        <v>0</v>
      </c>
      <c r="F15" s="6">
        <v>3291</v>
      </c>
      <c r="G15" s="6">
        <v>18</v>
      </c>
      <c r="H15" s="6">
        <v>283</v>
      </c>
      <c r="I15" s="6">
        <v>3607</v>
      </c>
      <c r="J15" s="6">
        <v>17</v>
      </c>
      <c r="K15" s="6">
        <v>17</v>
      </c>
      <c r="L15" s="6">
        <v>0</v>
      </c>
      <c r="M15" s="6">
        <v>3288</v>
      </c>
      <c r="N15" s="6">
        <v>19</v>
      </c>
      <c r="O15" s="6">
        <v>283</v>
      </c>
      <c r="P15" s="6">
        <f>B15-I15</f>
        <v>1</v>
      </c>
      <c r="Q15" s="6">
        <f>C15-J15</f>
        <v>-1</v>
      </c>
      <c r="R15" s="6">
        <f>F15-M15</f>
        <v>3</v>
      </c>
      <c r="S15" s="6">
        <f>G15-N15</f>
        <v>-1</v>
      </c>
      <c r="T15" s="6">
        <f>H15-O15</f>
        <v>0</v>
      </c>
      <c r="U15" s="9">
        <f>P15/I15*100</f>
        <v>0.02772387025228722</v>
      </c>
      <c r="V15" s="9">
        <f>Q15/J15*100</f>
        <v>-5.88235294117647</v>
      </c>
      <c r="W15" s="9">
        <f>R15/M15*100</f>
        <v>0.09124087591240876</v>
      </c>
      <c r="X15" s="9">
        <f>S15/N15*100</f>
        <v>-5.263157894736842</v>
      </c>
      <c r="Y15" s="9">
        <f>T15/O15*100</f>
        <v>0</v>
      </c>
    </row>
    <row r="16" spans="1:25" ht="14.25" customHeight="1">
      <c r="A16" s="5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f>B16-I16</f>
        <v>0</v>
      </c>
      <c r="Q16" s="6">
        <f>C16-J16</f>
        <v>0</v>
      </c>
      <c r="R16" s="6">
        <f>F16-M16</f>
        <v>0</v>
      </c>
      <c r="S16" s="6">
        <f>G16-N16</f>
        <v>0</v>
      </c>
      <c r="T16" s="6">
        <f>H16-O16</f>
        <v>0</v>
      </c>
      <c r="U16" s="9" t="e">
        <f>P16/I16*100</f>
        <v>#DIV/0!</v>
      </c>
      <c r="V16" s="9" t="e">
        <f>Q16/J16*100</f>
        <v>#DIV/0!</v>
      </c>
      <c r="W16" s="9" t="e">
        <f>R16/M16*100</f>
        <v>#DIV/0!</v>
      </c>
      <c r="X16" s="9" t="e">
        <f>S16/N16*100</f>
        <v>#DIV/0!</v>
      </c>
      <c r="Y16" s="9" t="e">
        <f>T16/O16*100</f>
        <v>#DIV/0!</v>
      </c>
    </row>
    <row r="17" spans="1:25" ht="14.25" customHeight="1">
      <c r="A17" s="5" t="s">
        <v>72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f>B17-I17</f>
        <v>0</v>
      </c>
      <c r="Q17" s="6">
        <f>C17-J17</f>
        <v>0</v>
      </c>
      <c r="R17" s="6">
        <f>F17-M17</f>
        <v>0</v>
      </c>
      <c r="S17" s="6">
        <f>G17-N17</f>
        <v>0</v>
      </c>
      <c r="T17" s="6">
        <f>H17-O17</f>
        <v>0</v>
      </c>
      <c r="U17" s="9" t="e">
        <f>P17/I17*100</f>
        <v>#DIV/0!</v>
      </c>
      <c r="V17" s="9" t="e">
        <f>Q17/J17*100</f>
        <v>#DIV/0!</v>
      </c>
      <c r="W17" s="9" t="e">
        <f>R17/M17*100</f>
        <v>#DIV/0!</v>
      </c>
      <c r="X17" s="9" t="e">
        <f>S17/N17*100</f>
        <v>#DIV/0!</v>
      </c>
      <c r="Y17" s="9" t="e">
        <f>T17/O17*100</f>
        <v>#DIV/0!</v>
      </c>
    </row>
    <row r="18" spans="1:25" ht="14.25" customHeight="1">
      <c r="A18" s="5" t="s">
        <v>73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f>B18-I18</f>
        <v>0</v>
      </c>
      <c r="Q18" s="6">
        <f>C18-J18</f>
        <v>0</v>
      </c>
      <c r="R18" s="6">
        <f>F18-M18</f>
        <v>0</v>
      </c>
      <c r="S18" s="6">
        <f>G18-N18</f>
        <v>0</v>
      </c>
      <c r="T18" s="6">
        <f>H18-O18</f>
        <v>0</v>
      </c>
      <c r="U18" s="9" t="e">
        <f>P18/I18*100</f>
        <v>#DIV/0!</v>
      </c>
      <c r="V18" s="9" t="e">
        <f>Q18/J18*100</f>
        <v>#DIV/0!</v>
      </c>
      <c r="W18" s="9" t="e">
        <f>R18/M18*100</f>
        <v>#DIV/0!</v>
      </c>
      <c r="X18" s="9" t="e">
        <f>S18/N18*100</f>
        <v>#DIV/0!</v>
      </c>
      <c r="Y18" s="9" t="e">
        <f>T18/O18*100</f>
        <v>#DIV/0!</v>
      </c>
    </row>
    <row r="19" spans="1:25" ht="14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>B19-I19</f>
        <v>0</v>
      </c>
      <c r="Q19" s="6">
        <f>C19-J19</f>
        <v>0</v>
      </c>
      <c r="R19" s="6">
        <f>F19-M19</f>
        <v>0</v>
      </c>
      <c r="S19" s="6">
        <f>G19-N19</f>
        <v>0</v>
      </c>
      <c r="T19" s="6">
        <f>H19-O19</f>
        <v>0</v>
      </c>
      <c r="U19" s="9" t="e">
        <f>P19/I19*100</f>
        <v>#DIV/0!</v>
      </c>
      <c r="V19" s="9" t="e">
        <f>Q19/J19*100</f>
        <v>#DIV/0!</v>
      </c>
      <c r="W19" s="9" t="e">
        <f>R19/M19*100</f>
        <v>#DIV/0!</v>
      </c>
      <c r="X19" s="9" t="e">
        <f>S19/N19*100</f>
        <v>#DIV/0!</v>
      </c>
      <c r="Y19" s="9" t="e">
        <f>T19/O19*100</f>
        <v>#DIV/0!</v>
      </c>
    </row>
    <row r="20" spans="1:25" ht="14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9"/>
      <c r="V20" s="9"/>
      <c r="W20" s="9"/>
      <c r="X20" s="9"/>
      <c r="Y20" s="9"/>
    </row>
  </sheetData>
  <sheetProtection/>
  <mergeCells count="20">
    <mergeCell ref="C4:E4"/>
    <mergeCell ref="J4:L4"/>
    <mergeCell ref="Q4:T4"/>
    <mergeCell ref="V4:Y4"/>
    <mergeCell ref="F4:F5"/>
    <mergeCell ref="G4:G5"/>
    <mergeCell ref="H4:H5"/>
    <mergeCell ref="I4:I5"/>
    <mergeCell ref="M4:M5"/>
    <mergeCell ref="N4:N5"/>
    <mergeCell ref="A1:Y1"/>
    <mergeCell ref="B3:H3"/>
    <mergeCell ref="I3:O3"/>
    <mergeCell ref="P3:T3"/>
    <mergeCell ref="U3:Y3"/>
    <mergeCell ref="A3:A5"/>
    <mergeCell ref="B4:B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B6" sqref="B6"/>
    </sheetView>
  </sheetViews>
  <sheetFormatPr defaultColWidth="9.00390625" defaultRowHeight="14.25"/>
  <cols>
    <col min="1" max="1" width="9.00390625" style="2" customWidth="1"/>
    <col min="2" max="25" width="6.75390625" style="2" customWidth="1"/>
    <col min="26" max="16384" width="9.00390625" style="2" customWidth="1"/>
  </cols>
  <sheetData>
    <row r="1" spans="1:25" ht="22.5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ht="14.25">
      <c r="A2" s="72">
        <v>44287</v>
      </c>
    </row>
    <row r="3" spans="1:25" s="1" customFormat="1" ht="14.25" customHeight="1">
      <c r="A3" s="65" t="s">
        <v>19</v>
      </c>
      <c r="B3" s="58" t="s">
        <v>21</v>
      </c>
      <c r="C3" s="59"/>
      <c r="D3" s="59"/>
      <c r="E3" s="59"/>
      <c r="F3" s="59"/>
      <c r="G3" s="59"/>
      <c r="H3" s="59"/>
      <c r="I3" s="60" t="s">
        <v>22</v>
      </c>
      <c r="J3" s="59"/>
      <c r="K3" s="59"/>
      <c r="L3" s="59"/>
      <c r="M3" s="59"/>
      <c r="N3" s="59"/>
      <c r="O3" s="59"/>
      <c r="P3" s="60" t="s">
        <v>41</v>
      </c>
      <c r="Q3" s="59"/>
      <c r="R3" s="59"/>
      <c r="S3" s="59"/>
      <c r="T3" s="59"/>
      <c r="U3" s="60" t="s">
        <v>42</v>
      </c>
      <c r="V3" s="59"/>
      <c r="W3" s="59"/>
      <c r="X3" s="59"/>
      <c r="Y3" s="59"/>
    </row>
    <row r="4" spans="1:25" s="1" customFormat="1" ht="14.25" customHeight="1">
      <c r="A4" s="66"/>
      <c r="B4" s="68" t="s">
        <v>43</v>
      </c>
      <c r="C4" s="61" t="s">
        <v>44</v>
      </c>
      <c r="D4" s="62"/>
      <c r="E4" s="62"/>
      <c r="F4" s="70" t="s">
        <v>45</v>
      </c>
      <c r="G4" s="70" t="s">
        <v>46</v>
      </c>
      <c r="H4" s="70" t="s">
        <v>47</v>
      </c>
      <c r="I4" s="68" t="s">
        <v>43</v>
      </c>
      <c r="J4" s="61" t="s">
        <v>44</v>
      </c>
      <c r="K4" s="62"/>
      <c r="L4" s="62"/>
      <c r="M4" s="70" t="s">
        <v>45</v>
      </c>
      <c r="N4" s="70" t="s">
        <v>46</v>
      </c>
      <c r="O4" s="70" t="s">
        <v>47</v>
      </c>
      <c r="P4" s="68" t="s">
        <v>43</v>
      </c>
      <c r="Q4" s="63" t="s">
        <v>48</v>
      </c>
      <c r="R4" s="64"/>
      <c r="S4" s="64"/>
      <c r="T4" s="64"/>
      <c r="U4" s="68" t="s">
        <v>43</v>
      </c>
      <c r="V4" s="63" t="s">
        <v>48</v>
      </c>
      <c r="W4" s="64"/>
      <c r="X4" s="64"/>
      <c r="Y4" s="64"/>
    </row>
    <row r="5" spans="1:25" s="1" customFormat="1" ht="14.25" customHeight="1">
      <c r="A5" s="67"/>
      <c r="B5" s="69"/>
      <c r="C5" s="4" t="s">
        <v>49</v>
      </c>
      <c r="D5" s="3" t="s">
        <v>50</v>
      </c>
      <c r="E5" s="3" t="s">
        <v>51</v>
      </c>
      <c r="F5" s="71"/>
      <c r="G5" s="71" t="s">
        <v>52</v>
      </c>
      <c r="H5" s="71" t="s">
        <v>52</v>
      </c>
      <c r="I5" s="69"/>
      <c r="J5" s="4" t="s">
        <v>49</v>
      </c>
      <c r="K5" s="3" t="s">
        <v>50</v>
      </c>
      <c r="L5" s="3" t="s">
        <v>51</v>
      </c>
      <c r="M5" s="71"/>
      <c r="N5" s="71" t="s">
        <v>52</v>
      </c>
      <c r="O5" s="71" t="s">
        <v>52</v>
      </c>
      <c r="P5" s="69"/>
      <c r="Q5" s="7" t="s">
        <v>44</v>
      </c>
      <c r="R5" s="8" t="s">
        <v>45</v>
      </c>
      <c r="S5" s="8" t="s">
        <v>46</v>
      </c>
      <c r="T5" s="8" t="s">
        <v>47</v>
      </c>
      <c r="U5" s="69"/>
      <c r="V5" s="7" t="s">
        <v>44</v>
      </c>
      <c r="W5" s="8" t="s">
        <v>45</v>
      </c>
      <c r="X5" s="8" t="s">
        <v>46</v>
      </c>
      <c r="Y5" s="8" t="s">
        <v>47</v>
      </c>
    </row>
    <row r="6" spans="1:25" ht="14.25" customHeight="1">
      <c r="A6" s="73" t="s">
        <v>61</v>
      </c>
      <c r="B6" s="74">
        <v>231984</v>
      </c>
      <c r="C6" s="74">
        <v>127531</v>
      </c>
      <c r="D6" s="74">
        <v>110552</v>
      </c>
      <c r="E6" s="74">
        <v>16979</v>
      </c>
      <c r="F6" s="74">
        <v>98835</v>
      </c>
      <c r="G6" s="74">
        <v>618</v>
      </c>
      <c r="H6" s="74">
        <v>5000</v>
      </c>
      <c r="I6" s="74">
        <v>231938</v>
      </c>
      <c r="J6" s="74">
        <v>130564</v>
      </c>
      <c r="K6" s="74">
        <v>105906</v>
      </c>
      <c r="L6" s="74">
        <v>24658</v>
      </c>
      <c r="M6" s="74">
        <v>95794</v>
      </c>
      <c r="N6" s="74">
        <v>610</v>
      </c>
      <c r="O6" s="74">
        <v>4970</v>
      </c>
      <c r="P6" s="6">
        <f>B6-I6</f>
        <v>46</v>
      </c>
      <c r="Q6" s="6">
        <f>C6-J6</f>
        <v>-3033</v>
      </c>
      <c r="R6" s="6">
        <f>F6-M6</f>
        <v>3041</v>
      </c>
      <c r="S6" s="6">
        <f>G6-N6</f>
        <v>8</v>
      </c>
      <c r="T6" s="6">
        <f>H6-O6</f>
        <v>30</v>
      </c>
      <c r="U6" s="9">
        <f>P6/I6*100</f>
        <v>0.01983288637480706</v>
      </c>
      <c r="V6" s="9">
        <f>Q6/J6*100</f>
        <v>-2.3229986826383997</v>
      </c>
      <c r="W6" s="9">
        <f>R6/M6*100</f>
        <v>3.17452032486377</v>
      </c>
      <c r="X6" s="9">
        <f>S6/N6*100</f>
        <v>1.3114754098360655</v>
      </c>
      <c r="Y6" s="9">
        <f>T6/O6*100</f>
        <v>0.6036217303822937</v>
      </c>
    </row>
    <row r="7" spans="1:25" ht="14.25" customHeight="1">
      <c r="A7" s="5" t="s">
        <v>62</v>
      </c>
      <c r="B7" s="6">
        <v>23</v>
      </c>
      <c r="C7" s="6">
        <v>23</v>
      </c>
      <c r="D7" s="6">
        <v>23</v>
      </c>
      <c r="E7" s="6">
        <v>0</v>
      </c>
      <c r="F7" s="6">
        <v>0</v>
      </c>
      <c r="G7" s="6">
        <v>0</v>
      </c>
      <c r="H7" s="6">
        <v>0</v>
      </c>
      <c r="I7" s="6">
        <v>22</v>
      </c>
      <c r="J7" s="6">
        <v>22</v>
      </c>
      <c r="K7" s="6">
        <v>22</v>
      </c>
      <c r="L7" s="6">
        <v>0</v>
      </c>
      <c r="M7" s="6">
        <v>0</v>
      </c>
      <c r="N7" s="6">
        <v>0</v>
      </c>
      <c r="O7" s="6">
        <v>0</v>
      </c>
      <c r="P7" s="6">
        <f>B7-I7</f>
        <v>1</v>
      </c>
      <c r="Q7" s="6">
        <f>C7-J7</f>
        <v>1</v>
      </c>
      <c r="R7" s="6">
        <f>F7-M7</f>
        <v>0</v>
      </c>
      <c r="S7" s="6">
        <f>G7-N7</f>
        <v>0</v>
      </c>
      <c r="T7" s="6">
        <f>H7-O7</f>
        <v>0</v>
      </c>
      <c r="U7" s="9">
        <f>P7/I7*100</f>
        <v>4.545454545454546</v>
      </c>
      <c r="V7" s="9">
        <f>Q7/J7*100</f>
        <v>4.545454545454546</v>
      </c>
      <c r="W7" s="9" t="e">
        <f>R7/M7*100</f>
        <v>#DIV/0!</v>
      </c>
      <c r="X7" s="9" t="e">
        <f>S7/N7*100</f>
        <v>#DIV/0!</v>
      </c>
      <c r="Y7" s="9" t="e">
        <f>T7/O7*100</f>
        <v>#DIV/0!</v>
      </c>
    </row>
    <row r="8" spans="1:25" ht="14.25" customHeight="1">
      <c r="A8" s="5" t="s">
        <v>63</v>
      </c>
      <c r="B8" s="6">
        <v>3695</v>
      </c>
      <c r="C8" s="6">
        <v>2875</v>
      </c>
      <c r="D8" s="6">
        <v>2875</v>
      </c>
      <c r="E8" s="6">
        <v>0</v>
      </c>
      <c r="F8" s="6">
        <v>815</v>
      </c>
      <c r="G8" s="6">
        <v>3</v>
      </c>
      <c r="H8" s="6">
        <v>2</v>
      </c>
      <c r="I8" s="6">
        <v>3631</v>
      </c>
      <c r="J8" s="6">
        <v>2821</v>
      </c>
      <c r="K8" s="6">
        <v>2821</v>
      </c>
      <c r="L8" s="6">
        <v>0</v>
      </c>
      <c r="M8" s="6">
        <v>806</v>
      </c>
      <c r="N8" s="6">
        <v>0</v>
      </c>
      <c r="O8" s="6">
        <v>4</v>
      </c>
      <c r="P8" s="6">
        <f>B8-I8</f>
        <v>64</v>
      </c>
      <c r="Q8" s="6">
        <f>C8-J8</f>
        <v>54</v>
      </c>
      <c r="R8" s="6">
        <f>F8-M8</f>
        <v>9</v>
      </c>
      <c r="S8" s="6">
        <f>G8-N8</f>
        <v>3</v>
      </c>
      <c r="T8" s="6">
        <f>H8-O8</f>
        <v>-2</v>
      </c>
      <c r="U8" s="9">
        <f>P8/I8*100</f>
        <v>1.7625998347562657</v>
      </c>
      <c r="V8" s="9">
        <f>Q8/J8*100</f>
        <v>1.9142148174406242</v>
      </c>
      <c r="W8" s="9">
        <f>R8/M8*100</f>
        <v>1.1166253101736971</v>
      </c>
      <c r="X8" s="9" t="e">
        <f>S8/N8*100</f>
        <v>#DIV/0!</v>
      </c>
      <c r="Y8" s="9">
        <f>T8/O8*100</f>
        <v>-50</v>
      </c>
    </row>
    <row r="9" spans="1:25" ht="14.25" customHeight="1">
      <c r="A9" s="5" t="s">
        <v>74</v>
      </c>
      <c r="B9" s="6">
        <v>152</v>
      </c>
      <c r="C9" s="6">
        <v>10</v>
      </c>
      <c r="D9" s="6">
        <v>10</v>
      </c>
      <c r="E9" s="6">
        <v>0</v>
      </c>
      <c r="F9" s="6">
        <v>62</v>
      </c>
      <c r="G9" s="6">
        <v>0</v>
      </c>
      <c r="H9" s="6">
        <v>80</v>
      </c>
      <c r="I9" s="6">
        <v>135</v>
      </c>
      <c r="J9" s="6">
        <v>6</v>
      </c>
      <c r="K9" s="6">
        <v>6</v>
      </c>
      <c r="L9" s="6">
        <v>0</v>
      </c>
      <c r="M9" s="6">
        <v>59</v>
      </c>
      <c r="N9" s="6">
        <v>0</v>
      </c>
      <c r="O9" s="6">
        <v>70</v>
      </c>
      <c r="P9" s="6">
        <f>B9-I9</f>
        <v>17</v>
      </c>
      <c r="Q9" s="6">
        <f>C9-J9</f>
        <v>4</v>
      </c>
      <c r="R9" s="6">
        <f>F9-M9</f>
        <v>3</v>
      </c>
      <c r="S9" s="6">
        <f>G9-N9</f>
        <v>0</v>
      </c>
      <c r="T9" s="6">
        <f>H9-O9</f>
        <v>10</v>
      </c>
      <c r="U9" s="9">
        <f>P9/I9*100</f>
        <v>12.592592592592592</v>
      </c>
      <c r="V9" s="9">
        <f>Q9/J9*100</f>
        <v>66.66666666666666</v>
      </c>
      <c r="W9" s="9">
        <f>R9/M9*100</f>
        <v>5.084745762711865</v>
      </c>
      <c r="X9" s="9" t="e">
        <f>S9/N9*100</f>
        <v>#DIV/0!</v>
      </c>
      <c r="Y9" s="9">
        <f>T9/O9*100</f>
        <v>14.285714285714285</v>
      </c>
    </row>
    <row r="10" spans="1:25" ht="14.25" customHeight="1">
      <c r="A10" s="5" t="s">
        <v>65</v>
      </c>
      <c r="B10" s="6">
        <v>74983</v>
      </c>
      <c r="C10" s="6">
        <v>30511</v>
      </c>
      <c r="D10" s="6">
        <v>30511</v>
      </c>
      <c r="E10" s="6">
        <v>0</v>
      </c>
      <c r="F10" s="6">
        <v>44168</v>
      </c>
      <c r="G10" s="6">
        <v>121</v>
      </c>
      <c r="H10" s="6">
        <v>183</v>
      </c>
      <c r="I10" s="6">
        <v>72405</v>
      </c>
      <c r="J10" s="6">
        <v>30068</v>
      </c>
      <c r="K10" s="6">
        <v>30068</v>
      </c>
      <c r="L10" s="6">
        <v>0</v>
      </c>
      <c r="M10" s="6">
        <v>42035</v>
      </c>
      <c r="N10" s="6">
        <v>122</v>
      </c>
      <c r="O10" s="6">
        <v>180</v>
      </c>
      <c r="P10" s="6">
        <f>B10-I10</f>
        <v>2578</v>
      </c>
      <c r="Q10" s="6">
        <f>C10-J10</f>
        <v>443</v>
      </c>
      <c r="R10" s="6">
        <f>F10-M10</f>
        <v>2133</v>
      </c>
      <c r="S10" s="6">
        <f>G10-N10</f>
        <v>-1</v>
      </c>
      <c r="T10" s="6">
        <f>H10-O10</f>
        <v>3</v>
      </c>
      <c r="U10" s="9">
        <f>P10/I10*100</f>
        <v>3.5605275878737657</v>
      </c>
      <c r="V10" s="9">
        <f>Q10/J10*100</f>
        <v>1.4733271251829188</v>
      </c>
      <c r="W10" s="9">
        <f>R10/M10*100</f>
        <v>5.0743428095634595</v>
      </c>
      <c r="X10" s="9">
        <f>S10/N10*100</f>
        <v>-0.819672131147541</v>
      </c>
      <c r="Y10" s="9">
        <f>T10/O10*100</f>
        <v>1.6666666666666667</v>
      </c>
    </row>
    <row r="11" spans="1:25" ht="14.25" customHeight="1">
      <c r="A11" s="5" t="s">
        <v>66</v>
      </c>
      <c r="B11" s="6">
        <v>10001</v>
      </c>
      <c r="C11" s="6">
        <v>2914</v>
      </c>
      <c r="D11" s="6">
        <v>2914</v>
      </c>
      <c r="E11" s="6">
        <v>0</v>
      </c>
      <c r="F11" s="6">
        <v>6247</v>
      </c>
      <c r="G11" s="6">
        <v>130</v>
      </c>
      <c r="H11" s="6">
        <v>710</v>
      </c>
      <c r="I11" s="6">
        <v>9981</v>
      </c>
      <c r="J11" s="6">
        <v>2930</v>
      </c>
      <c r="K11" s="6">
        <v>2930</v>
      </c>
      <c r="L11" s="6">
        <v>0</v>
      </c>
      <c r="M11" s="6">
        <v>6208</v>
      </c>
      <c r="N11" s="6">
        <v>131</v>
      </c>
      <c r="O11" s="6">
        <v>712</v>
      </c>
      <c r="P11" s="6">
        <f>B11-I11</f>
        <v>20</v>
      </c>
      <c r="Q11" s="6">
        <f>C11-J11</f>
        <v>-16</v>
      </c>
      <c r="R11" s="6">
        <f>F11-M11</f>
        <v>39</v>
      </c>
      <c r="S11" s="6">
        <f>G11-N11</f>
        <v>-1</v>
      </c>
      <c r="T11" s="6">
        <f>H11-O11</f>
        <v>-2</v>
      </c>
      <c r="U11" s="9">
        <f>P11/I11*100</f>
        <v>0.20038072337441137</v>
      </c>
      <c r="V11" s="9">
        <f>Q11/J11*100</f>
        <v>-0.5460750853242321</v>
      </c>
      <c r="W11" s="9">
        <f>R11/M11*100</f>
        <v>0.6282216494845361</v>
      </c>
      <c r="X11" s="9">
        <f>S11/N11*100</f>
        <v>-0.7633587786259541</v>
      </c>
      <c r="Y11" s="9">
        <f>T11/O11*100</f>
        <v>-0.2808988764044944</v>
      </c>
    </row>
    <row r="12" spans="1:25" ht="14.25" customHeight="1">
      <c r="A12" s="5" t="s">
        <v>67</v>
      </c>
      <c r="B12" s="6">
        <v>33099</v>
      </c>
      <c r="C12" s="6">
        <v>11416</v>
      </c>
      <c r="D12" s="6">
        <v>11416</v>
      </c>
      <c r="E12" s="6">
        <v>0</v>
      </c>
      <c r="F12" s="6">
        <v>21132</v>
      </c>
      <c r="G12" s="6">
        <v>80</v>
      </c>
      <c r="H12" s="6">
        <v>471</v>
      </c>
      <c r="I12" s="6">
        <v>32350</v>
      </c>
      <c r="J12" s="6">
        <v>11256</v>
      </c>
      <c r="K12" s="6">
        <v>11256</v>
      </c>
      <c r="L12" s="6">
        <v>0</v>
      </c>
      <c r="M12" s="6">
        <v>20546</v>
      </c>
      <c r="N12" s="6">
        <v>79</v>
      </c>
      <c r="O12" s="6">
        <v>469</v>
      </c>
      <c r="P12" s="6">
        <f>B12-I12</f>
        <v>749</v>
      </c>
      <c r="Q12" s="6">
        <f>C12-J12</f>
        <v>160</v>
      </c>
      <c r="R12" s="6">
        <f>F12-M12</f>
        <v>586</v>
      </c>
      <c r="S12" s="6">
        <f>G12-N12</f>
        <v>1</v>
      </c>
      <c r="T12" s="6">
        <f>H12-O12</f>
        <v>2</v>
      </c>
      <c r="U12" s="9">
        <f>P12/I12*100</f>
        <v>2.3153013910355487</v>
      </c>
      <c r="V12" s="9">
        <f>Q12/J12*100</f>
        <v>1.4214641080312722</v>
      </c>
      <c r="W12" s="9">
        <f>R12/M12*100</f>
        <v>2.852136668937993</v>
      </c>
      <c r="X12" s="9">
        <f>S12/N12*100</f>
        <v>1.2658227848101267</v>
      </c>
      <c r="Y12" s="9">
        <f>T12/O12*100</f>
        <v>0.42643923240938164</v>
      </c>
    </row>
    <row r="13" spans="1:25" ht="14.25" customHeight="1">
      <c r="A13" s="5" t="s">
        <v>68</v>
      </c>
      <c r="B13" s="6">
        <v>37577</v>
      </c>
      <c r="C13" s="6">
        <v>28205</v>
      </c>
      <c r="D13" s="6">
        <v>25156</v>
      </c>
      <c r="E13" s="6">
        <v>3049</v>
      </c>
      <c r="F13" s="6">
        <v>8276</v>
      </c>
      <c r="G13" s="6">
        <v>0</v>
      </c>
      <c r="H13" s="6">
        <v>1096</v>
      </c>
      <c r="I13" s="6">
        <v>41295</v>
      </c>
      <c r="J13" s="6">
        <v>32065</v>
      </c>
      <c r="K13" s="6">
        <v>23375</v>
      </c>
      <c r="L13" s="6">
        <v>8690</v>
      </c>
      <c r="M13" s="6">
        <v>8133</v>
      </c>
      <c r="N13" s="6">
        <v>0</v>
      </c>
      <c r="O13" s="6">
        <v>1097</v>
      </c>
      <c r="P13" s="6">
        <f>B13-I13</f>
        <v>-3718</v>
      </c>
      <c r="Q13" s="6">
        <f>C13-J13</f>
        <v>-3860</v>
      </c>
      <c r="R13" s="6">
        <f>F13-M13</f>
        <v>143</v>
      </c>
      <c r="S13" s="6">
        <f>G13-N13</f>
        <v>0</v>
      </c>
      <c r="T13" s="6">
        <f>H13-O13</f>
        <v>-1</v>
      </c>
      <c r="U13" s="9">
        <f>P13/I13*100</f>
        <v>-9.003511320983169</v>
      </c>
      <c r="V13" s="9">
        <f>Q13/J13*100</f>
        <v>-12.038047715577733</v>
      </c>
      <c r="W13" s="9">
        <f>R13/M13*100</f>
        <v>1.758268781507439</v>
      </c>
      <c r="X13" s="9" t="e">
        <f>S13/N13*100</f>
        <v>#DIV/0!</v>
      </c>
      <c r="Y13" s="9">
        <f>T13/O13*100</f>
        <v>-0.09115770282588878</v>
      </c>
    </row>
    <row r="14" spans="1:25" ht="14.25" customHeight="1">
      <c r="A14" s="5" t="s">
        <v>69</v>
      </c>
      <c r="B14" s="6">
        <v>55135</v>
      </c>
      <c r="C14" s="6">
        <v>51493</v>
      </c>
      <c r="D14" s="6">
        <v>37563</v>
      </c>
      <c r="E14" s="6">
        <v>13930</v>
      </c>
      <c r="F14" s="6">
        <v>3612</v>
      </c>
      <c r="G14" s="6">
        <v>0</v>
      </c>
      <c r="H14" s="6">
        <v>30</v>
      </c>
      <c r="I14" s="6">
        <v>54827</v>
      </c>
      <c r="J14" s="6">
        <v>51310</v>
      </c>
      <c r="K14" s="6">
        <v>35342</v>
      </c>
      <c r="L14" s="6">
        <v>15968</v>
      </c>
      <c r="M14" s="6">
        <v>3487</v>
      </c>
      <c r="N14" s="6">
        <v>0</v>
      </c>
      <c r="O14" s="6">
        <v>30</v>
      </c>
      <c r="P14" s="6">
        <f>B14-I14</f>
        <v>308</v>
      </c>
      <c r="Q14" s="6">
        <f>C14-J14</f>
        <v>183</v>
      </c>
      <c r="R14" s="6">
        <f>F14-M14</f>
        <v>125</v>
      </c>
      <c r="S14" s="6">
        <f>G14-N14</f>
        <v>0</v>
      </c>
      <c r="T14" s="6">
        <f>H14-O14</f>
        <v>0</v>
      </c>
      <c r="U14" s="9">
        <f>P14/I14*100</f>
        <v>0.5617670126032794</v>
      </c>
      <c r="V14" s="9">
        <f>Q14/J14*100</f>
        <v>0.35665562268563633</v>
      </c>
      <c r="W14" s="9">
        <f>R14/M14*100</f>
        <v>3.584743332377402</v>
      </c>
      <c r="X14" s="9" t="e">
        <f>S14/N14*100</f>
        <v>#DIV/0!</v>
      </c>
      <c r="Y14" s="9">
        <f>T14/O14*100</f>
        <v>0</v>
      </c>
    </row>
    <row r="15" spans="1:25" ht="14.25" customHeight="1">
      <c r="A15" s="5" t="s">
        <v>70</v>
      </c>
      <c r="B15" s="6">
        <v>15897</v>
      </c>
      <c r="C15" s="6">
        <v>84</v>
      </c>
      <c r="D15" s="6">
        <v>84</v>
      </c>
      <c r="E15" s="6">
        <v>0</v>
      </c>
      <c r="F15" s="6">
        <v>14523</v>
      </c>
      <c r="G15" s="6">
        <v>128</v>
      </c>
      <c r="H15" s="6">
        <v>1162</v>
      </c>
      <c r="I15" s="6">
        <v>15906</v>
      </c>
      <c r="J15" s="6">
        <v>86</v>
      </c>
      <c r="K15" s="6">
        <v>86</v>
      </c>
      <c r="L15" s="6">
        <v>0</v>
      </c>
      <c r="M15" s="6">
        <v>14520</v>
      </c>
      <c r="N15" s="6">
        <v>132</v>
      </c>
      <c r="O15" s="6">
        <v>1168</v>
      </c>
      <c r="P15" s="6">
        <f>B15-I15</f>
        <v>-9</v>
      </c>
      <c r="Q15" s="6">
        <f>C15-J15</f>
        <v>-2</v>
      </c>
      <c r="R15" s="6">
        <f>F15-M15</f>
        <v>3</v>
      </c>
      <c r="S15" s="6">
        <f>G15-N15</f>
        <v>-4</v>
      </c>
      <c r="T15" s="6">
        <f>H15-O15</f>
        <v>-6</v>
      </c>
      <c r="U15" s="9">
        <f>P15/I15*100</f>
        <v>-0.05658242172764995</v>
      </c>
      <c r="V15" s="9">
        <f>Q15/J15*100</f>
        <v>-2.3255813953488373</v>
      </c>
      <c r="W15" s="9">
        <f>R15/M15*100</f>
        <v>0.02066115702479339</v>
      </c>
      <c r="X15" s="9">
        <f>S15/N15*100</f>
        <v>-3.0303030303030303</v>
      </c>
      <c r="Y15" s="9">
        <f>T15/O15*100</f>
        <v>-0.5136986301369862</v>
      </c>
    </row>
    <row r="16" spans="1:25" ht="14.25" customHeight="1">
      <c r="A16" s="5" t="s">
        <v>75</v>
      </c>
      <c r="B16" s="6">
        <v>406</v>
      </c>
      <c r="C16" s="6">
        <v>0</v>
      </c>
      <c r="D16" s="6">
        <v>0</v>
      </c>
      <c r="E16" s="6">
        <v>0</v>
      </c>
      <c r="F16" s="6">
        <v>0</v>
      </c>
      <c r="G16" s="6">
        <v>71</v>
      </c>
      <c r="H16" s="6">
        <v>335</v>
      </c>
      <c r="I16" s="6">
        <v>395</v>
      </c>
      <c r="J16" s="6">
        <v>0</v>
      </c>
      <c r="K16" s="6">
        <v>0</v>
      </c>
      <c r="L16" s="6">
        <v>0</v>
      </c>
      <c r="M16" s="6">
        <v>0</v>
      </c>
      <c r="N16" s="6">
        <v>63</v>
      </c>
      <c r="O16" s="6">
        <v>332</v>
      </c>
      <c r="P16" s="6">
        <f>B16-I16</f>
        <v>11</v>
      </c>
      <c r="Q16" s="6">
        <f>C16-J16</f>
        <v>0</v>
      </c>
      <c r="R16" s="6">
        <f>F16-M16</f>
        <v>0</v>
      </c>
      <c r="S16" s="6">
        <f>G16-N16</f>
        <v>8</v>
      </c>
      <c r="T16" s="6">
        <f>H16-O16</f>
        <v>3</v>
      </c>
      <c r="U16" s="9">
        <f>P16/I16*100</f>
        <v>2.7848101265822782</v>
      </c>
      <c r="V16" s="9" t="e">
        <f>Q16/J16*100</f>
        <v>#DIV/0!</v>
      </c>
      <c r="W16" s="9" t="e">
        <f>R16/M16*100</f>
        <v>#DIV/0!</v>
      </c>
      <c r="X16" s="9">
        <f>S16/N16*100</f>
        <v>12.698412698412698</v>
      </c>
      <c r="Y16" s="9">
        <f>T16/O16*100</f>
        <v>0.9036144578313252</v>
      </c>
    </row>
    <row r="17" spans="1:25" ht="14.25" customHeight="1">
      <c r="A17" s="5" t="s">
        <v>72</v>
      </c>
      <c r="B17" s="6">
        <v>301</v>
      </c>
      <c r="C17" s="6">
        <v>0</v>
      </c>
      <c r="D17" s="6">
        <v>0</v>
      </c>
      <c r="E17" s="6">
        <v>0</v>
      </c>
      <c r="F17" s="6">
        <v>0</v>
      </c>
      <c r="G17" s="6">
        <v>35</v>
      </c>
      <c r="H17" s="6">
        <v>266</v>
      </c>
      <c r="I17" s="6">
        <v>297</v>
      </c>
      <c r="J17" s="6">
        <v>0</v>
      </c>
      <c r="K17" s="6">
        <v>0</v>
      </c>
      <c r="L17" s="6">
        <v>0</v>
      </c>
      <c r="M17" s="6">
        <v>0</v>
      </c>
      <c r="N17" s="6">
        <v>34</v>
      </c>
      <c r="O17" s="6">
        <v>263</v>
      </c>
      <c r="P17" s="6">
        <f>B17-I17</f>
        <v>4</v>
      </c>
      <c r="Q17" s="6">
        <f>C17-J17</f>
        <v>0</v>
      </c>
      <c r="R17" s="6">
        <f>F17-M17</f>
        <v>0</v>
      </c>
      <c r="S17" s="6">
        <f>G17-N17</f>
        <v>1</v>
      </c>
      <c r="T17" s="6">
        <f>H17-O17</f>
        <v>3</v>
      </c>
      <c r="U17" s="9">
        <f>P17/I17*100</f>
        <v>1.3468013468013467</v>
      </c>
      <c r="V17" s="9" t="e">
        <f>Q17/J17*100</f>
        <v>#DIV/0!</v>
      </c>
      <c r="W17" s="9" t="e">
        <f>R17/M17*100</f>
        <v>#DIV/0!</v>
      </c>
      <c r="X17" s="9">
        <f>S17/N17*100</f>
        <v>2.941176470588235</v>
      </c>
      <c r="Y17" s="9">
        <f>T17/O17*100</f>
        <v>1.1406844106463878</v>
      </c>
    </row>
    <row r="18" spans="1:25" ht="14.25" customHeight="1">
      <c r="A18" s="5" t="s">
        <v>73</v>
      </c>
      <c r="B18" s="6">
        <v>715</v>
      </c>
      <c r="C18" s="6">
        <v>0</v>
      </c>
      <c r="D18" s="6">
        <v>0</v>
      </c>
      <c r="E18" s="6">
        <v>0</v>
      </c>
      <c r="F18" s="6">
        <v>0</v>
      </c>
      <c r="G18" s="6">
        <v>50</v>
      </c>
      <c r="H18" s="6">
        <v>665</v>
      </c>
      <c r="I18" s="6">
        <v>694</v>
      </c>
      <c r="J18" s="6">
        <v>0</v>
      </c>
      <c r="K18" s="6">
        <v>0</v>
      </c>
      <c r="L18" s="6">
        <v>0</v>
      </c>
      <c r="M18" s="6">
        <v>0</v>
      </c>
      <c r="N18" s="6">
        <v>49</v>
      </c>
      <c r="O18" s="6">
        <v>645</v>
      </c>
      <c r="P18" s="6">
        <f>B18-I18</f>
        <v>21</v>
      </c>
      <c r="Q18" s="6">
        <f>C18-J18</f>
        <v>0</v>
      </c>
      <c r="R18" s="6">
        <f>F18-M18</f>
        <v>0</v>
      </c>
      <c r="S18" s="6">
        <f>G18-N18</f>
        <v>1</v>
      </c>
      <c r="T18" s="6">
        <f>H18-O18</f>
        <v>20</v>
      </c>
      <c r="U18" s="9">
        <f>P18/I18*100</f>
        <v>3.025936599423631</v>
      </c>
      <c r="V18" s="9" t="e">
        <f>Q18/J18*100</f>
        <v>#DIV/0!</v>
      </c>
      <c r="W18" s="9" t="e">
        <f>R18/M18*100</f>
        <v>#DIV/0!</v>
      </c>
      <c r="X18" s="9">
        <f>S18/N18*100</f>
        <v>2.0408163265306123</v>
      </c>
      <c r="Y18" s="9">
        <f>T18/O18*100</f>
        <v>3.10077519379845</v>
      </c>
    </row>
    <row r="19" spans="1:25" ht="14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>B19-I19</f>
        <v>0</v>
      </c>
      <c r="Q19" s="6">
        <f>C19-J19</f>
        <v>0</v>
      </c>
      <c r="R19" s="6">
        <f>F19-M19</f>
        <v>0</v>
      </c>
      <c r="S19" s="6">
        <f>G19-N19</f>
        <v>0</v>
      </c>
      <c r="T19" s="6">
        <f>H19-O19</f>
        <v>0</v>
      </c>
      <c r="U19" s="9" t="e">
        <f>P19/I19*100</f>
        <v>#DIV/0!</v>
      </c>
      <c r="V19" s="9" t="e">
        <f>Q19/J19*100</f>
        <v>#DIV/0!</v>
      </c>
      <c r="W19" s="9" t="e">
        <f>R19/M19*100</f>
        <v>#DIV/0!</v>
      </c>
      <c r="X19" s="9" t="e">
        <f>S19/N19*100</f>
        <v>#DIV/0!</v>
      </c>
      <c r="Y19" s="9" t="e">
        <f>T19/O19*100</f>
        <v>#DIV/0!</v>
      </c>
    </row>
    <row r="20" spans="1:25" ht="14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9"/>
      <c r="V20" s="9"/>
      <c r="W20" s="9"/>
      <c r="X20" s="9"/>
      <c r="Y20" s="9"/>
    </row>
  </sheetData>
  <sheetProtection/>
  <mergeCells count="20">
    <mergeCell ref="C4:E4"/>
    <mergeCell ref="J4:L4"/>
    <mergeCell ref="Q4:T4"/>
    <mergeCell ref="V4:Y4"/>
    <mergeCell ref="F4:F5"/>
    <mergeCell ref="G4:G5"/>
    <mergeCell ref="H4:H5"/>
    <mergeCell ref="I4:I5"/>
    <mergeCell ref="M4:M5"/>
    <mergeCell ref="N4:N5"/>
    <mergeCell ref="A1:Y1"/>
    <mergeCell ref="B3:H3"/>
    <mergeCell ref="I3:O3"/>
    <mergeCell ref="P3:T3"/>
    <mergeCell ref="U3:Y3"/>
    <mergeCell ref="A3:A5"/>
    <mergeCell ref="B4:B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Windows 用户</cp:lastModifiedBy>
  <cp:lastPrinted>2010-04-07T07:21:02Z</cp:lastPrinted>
  <dcterms:created xsi:type="dcterms:W3CDTF">2009-12-14T19:44:35Z</dcterms:created>
  <dcterms:modified xsi:type="dcterms:W3CDTF">2021-05-24T03:16:16Z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