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<sst xmlns="http://schemas.openxmlformats.org/spreadsheetml/2006/main" count="154" uniqueCount="76">
  <si>
    <t>制表机关：农业部</t>
  </si>
  <si>
    <t>批准机关：国家统计局</t>
  </si>
  <si>
    <t>批准文号：国统制[2008]27号</t>
  </si>
  <si>
    <t>填报单位（盖章）：</t>
  </si>
  <si>
    <t>联系电话：</t>
  </si>
  <si>
    <t>主管统计负责人（盖章）：</t>
  </si>
  <si>
    <t>填 报 人：</t>
  </si>
  <si>
    <t>单位地址：</t>
  </si>
  <si>
    <t xml:space="preserve"> 报送日期：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</si>
  <si>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</si>
  <si>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</si>
  <si>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</si>
  <si>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</si>
  <si>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</si>
  <si>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</si>
  <si>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</si>
  <si>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</si>
  <si>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</si>
  <si>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</si>
  <si>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</si>
  <si>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</si>
  <si>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</si>
  <si>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</si>
  <si>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</si>
  <si>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</si>
  <si>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</si>
  <si>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</si>
  <si>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</si>
  <si>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</si>
  <si>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</si>
  <si>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</si>
  <si>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</si>
  <si>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</si>
  <si>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</si>
  <si>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</si>
  <si>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</si>
  <si>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</si>
  <si>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</si>
  <si>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</si>
  <si>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</si>
  <si>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</si>
  <si>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</si>
  <si>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</si>
  <si>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</si>
  <si>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</si>
  <si>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</si>
  <si>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</si>
  <si>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</si>
  <si>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</si>
  <si>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</si>
  <si>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</si>
  <si>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</si>
  <si>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</si>
  <si>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水产品产量月报表（累计数）</t>
  </si>
  <si>
    <t>福建省</t>
  </si>
  <si>
    <t>2020年渔业统计月报</t>
  </si>
  <si>
    <t>泉州市海洋与渔业局</t>
  </si>
  <si>
    <t>李建芳</t>
  </si>
  <si>
    <t>庄月云</t>
  </si>
  <si>
    <t>泉州市东海行政中心C幢</t>
  </si>
  <si>
    <t>2020年07月31日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</si>
  <si>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</si>
  <si>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</si>
  <si>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</si>
  <si>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</si>
  <si>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</si>
  <si>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</si>
  <si>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</si>
  <si>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</si>
  <si>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</si>
  <si>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</si>
  <si>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</si>
  <si>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</si>
  <si>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</si>
  <si>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洛江区</t>
  </si>
  <si>
    <t>安溪县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</si>
</sst>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33" fillId="12" borderId="6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9" fillId="17" borderId="0" applyNumberFormat="0" applyBorder="0" applyAlignment="0" applyProtection="0"/>
    <xf numFmtId="0" fontId="19" fillId="11" borderId="8" applyNumberFormat="0" applyAlignment="0" applyProtection="0"/>
    <xf numFmtId="0" fontId="28" fillId="5" borderId="5" applyNumberFormat="0" applyAlignment="0" applyProtection="0"/>
    <xf numFmtId="0" fontId="3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1" fillId="0" borderId="10" xfId="40" applyFont="1" applyBorder="1">
      <alignment vertical="center"/>
      <protection/>
    </xf>
    <xf numFmtId="176" fontId="1" fillId="0" borderId="10" xfId="40" applyNumberFormat="1" applyFont="1" applyBorder="1" applyAlignment="1">
      <alignment horizontal="right" vertical="center" shrinkToFit="1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vertical="center" wrapText="1"/>
      <protection/>
    </xf>
    <xf numFmtId="177" fontId="1" fillId="0" borderId="10" xfId="40" applyNumberFormat="1" applyFont="1" applyBorder="1" applyAlignment="1">
      <alignment horizontal="right" vertical="center" shrinkToFit="1"/>
      <protection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6" fontId="1" fillId="0" borderId="16" xfId="40" applyNumberFormat="1" applyFont="1" applyBorder="1" applyAlignment="1">
      <alignment horizontal="center" vertical="center" shrinkToFit="1"/>
      <protection/>
    </xf>
    <xf numFmtId="176" fontId="1" fillId="0" borderId="17" xfId="40" applyNumberFormat="1" applyFont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1" fillId="0" borderId="19" xfId="40" applyNumberFormat="1" applyFont="1" applyBorder="1" applyAlignment="1">
      <alignment horizontal="center" vertical="center" shrinkToFit="1"/>
      <protection/>
    </xf>
    <xf numFmtId="176" fontId="1" fillId="0" borderId="20" xfId="40" applyNumberFormat="1" applyFont="1" applyBorder="1" applyAlignment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40" applyFont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/>
      <protection/>
    </xf>
    <xf numFmtId="0" fontId="0" fillId="0" borderId="23" xfId="40" applyBorder="1" applyAlignment="1">
      <alignment horizontal="center" vertical="center"/>
      <protection/>
    </xf>
    <xf numFmtId="0" fontId="1" fillId="0" borderId="24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25" xfId="40" applyFont="1" applyBorder="1" applyAlignment="1">
      <alignment horizontal="center" vertical="center"/>
      <protection/>
    </xf>
    <xf numFmtId="0" fontId="1" fillId="0" borderId="26" xfId="40" applyFont="1" applyBorder="1" applyAlignment="1">
      <alignment horizontal="center" vertical="center"/>
      <protection/>
    </xf>
    <xf numFmtId="0" fontId="1" fillId="0" borderId="27" xfId="40" applyFont="1" applyBorder="1" applyAlignment="1">
      <alignment horizontal="center" vertical="center"/>
      <protection/>
    </xf>
    <xf numFmtId="0" fontId="3" fillId="0" borderId="22" xfId="40" applyFont="1" applyFill="1" applyBorder="1" applyAlignment="1">
      <alignment vertical="center" wrapText="1"/>
      <protection/>
    </xf>
    <xf numFmtId="0" fontId="1" fillId="0" borderId="10" xfId="40" applyFont="1" applyBorder="1" applyAlignment="1">
      <alignment vertical="center"/>
      <protection/>
    </xf>
    <xf numFmtId="0" fontId="3" fillId="0" borderId="25" xfId="40" applyFont="1" applyBorder="1" applyAlignment="1">
      <alignment vertical="center" wrapText="1"/>
      <protection/>
    </xf>
    <xf numFmtId="0" fontId="0" fillId="0" borderId="27" xfId="40" applyBorder="1" applyAlignment="1">
      <alignment vertical="center" wrapText="1"/>
      <protection/>
    </xf>
    <xf numFmtId="57" fontId="0" fillId="0" borderId="0" xfId="40" applyNumberFormat="1">
      <alignment vertical="center"/>
      <protection/>
    </xf>
    <xf numFmtId="0" fontId="37" fillId="0" borderId="10" xfId="40" applyFont="1" applyBorder="1">
      <alignment vertical="center"/>
      <protection/>
    </xf>
    <xf numFmtId="176" fontId="37" fillId="0" borderId="10" xfId="40" applyNumberFormat="1" applyFont="1" applyBorder="1" applyAlignment="1">
      <alignment horizontal="right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47" t="s">
        <v>0</v>
      </c>
      <c r="AR2" s="48"/>
    </row>
    <row r="3" spans="42:44" ht="20.25">
      <c r="AP3" s="47" t="s">
        <v>1</v>
      </c>
      <c r="AR3" s="48"/>
    </row>
    <row r="4" ht="14.25">
      <c r="AP4" s="47" t="s">
        <v>2</v>
      </c>
    </row>
    <row r="5" ht="46.5">
      <c r="Z5" s="45" t="s">
        <v>54</v>
      </c>
    </row>
    <row r="9" ht="46.5">
      <c r="Z9" s="45" t="s">
        <v>55</v>
      </c>
    </row>
    <row r="16" spans="17:24" ht="14.25">
      <c r="Q16" s="42"/>
      <c r="R16" s="42"/>
      <c r="S16" s="42"/>
      <c r="T16" s="42"/>
      <c r="U16" s="42"/>
      <c r="V16" s="42"/>
      <c r="W16" s="42"/>
      <c r="X16" s="42"/>
    </row>
    <row r="17" spans="3:50" ht="22.5">
      <c r="C17" s="41" t="s">
        <v>3</v>
      </c>
      <c r="L17" s="42"/>
      <c r="M17" s="42"/>
      <c r="N17" s="42"/>
      <c r="O17" s="43" t="s">
        <v>56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M17" s="46" t="s">
        <v>4</v>
      </c>
      <c r="AN17" s="43">
        <v>22281607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7:24" ht="14.25">
      <c r="Q18" s="42"/>
      <c r="R18" s="42"/>
      <c r="S18" s="42"/>
      <c r="T18" s="42"/>
      <c r="U18" s="42"/>
      <c r="V18" s="42"/>
      <c r="W18" s="42"/>
      <c r="X18" s="42"/>
    </row>
    <row r="19" spans="3:50" ht="22.5">
      <c r="C19" s="41" t="s">
        <v>5</v>
      </c>
      <c r="Q19" s="42"/>
      <c r="R19" s="42"/>
      <c r="S19" s="43" t="s">
        <v>57</v>
      </c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2"/>
      <c r="AE19" s="42"/>
      <c r="AM19" s="46" t="s">
        <v>6</v>
      </c>
      <c r="AN19" s="43" t="s">
        <v>58</v>
      </c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7:24" ht="14.25">
      <c r="Q20" s="42"/>
      <c r="R20" s="42"/>
      <c r="S20" s="42"/>
      <c r="T20" s="44"/>
      <c r="U20" s="42"/>
      <c r="V20" s="42"/>
      <c r="W20" s="42"/>
      <c r="X20" s="42"/>
    </row>
    <row r="21" spans="3:50" ht="22.5">
      <c r="C21" s="41" t="s">
        <v>7</v>
      </c>
      <c r="J21" s="43" t="s">
        <v>59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M21" s="46" t="s">
        <v>8</v>
      </c>
      <c r="AN21" s="43" t="s">
        <v>60</v>
      </c>
      <c r="AO21" s="43"/>
      <c r="AP21" s="49"/>
      <c r="AQ21" s="49"/>
      <c r="AR21" s="49"/>
      <c r="AS21" s="49"/>
      <c r="AT21" s="49"/>
      <c r="AU21" s="43"/>
      <c r="AV21" s="43"/>
      <c r="AW21" s="43"/>
      <c r="AX21" s="43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50" t="s">
        <v>9</v>
      </c>
      <c r="B1" s="50"/>
      <c r="C1" s="50"/>
      <c r="D1" s="50"/>
      <c r="E1" s="50"/>
      <c r="F1" s="50"/>
      <c r="G1" s="10"/>
    </row>
    <row r="2" spans="1:7" ht="15">
      <c r="A2" s="11" t="s">
        <v>10</v>
      </c>
      <c r="B2" s="12"/>
      <c r="C2" s="12"/>
      <c r="D2" s="13"/>
      <c r="E2" s="14"/>
      <c r="F2" s="14" t="s">
        <v>11</v>
      </c>
      <c r="G2" s="15"/>
    </row>
    <row r="3" spans="1:7" ht="14.25">
      <c r="A3" s="12"/>
      <c r="B3" s="12"/>
      <c r="C3" s="12"/>
      <c r="D3" s="13"/>
      <c r="E3" s="16"/>
      <c r="F3" s="16" t="s">
        <v>12</v>
      </c>
      <c r="G3" s="15"/>
    </row>
    <row r="4" spans="1:7" ht="14.25">
      <c r="A4" s="12"/>
      <c r="B4" s="12"/>
      <c r="C4" s="12"/>
      <c r="D4" s="13"/>
      <c r="E4" s="14"/>
      <c r="F4" s="14" t="s">
        <v>1</v>
      </c>
      <c r="G4" s="15"/>
    </row>
    <row r="5" spans="1:7" ht="14.25">
      <c r="A5" s="12"/>
      <c r="B5" s="12"/>
      <c r="C5" s="12"/>
      <c r="D5" s="13"/>
      <c r="E5" s="14"/>
      <c r="F5" s="14" t="s">
        <v>13</v>
      </c>
      <c r="G5" s="15"/>
    </row>
    <row r="6" spans="1:7" ht="18" customHeight="1">
      <c r="A6" s="17" t="s">
        <v>14</v>
      </c>
      <c r="B6" s="18"/>
      <c r="C6" s="51" t="s">
        <v>15</v>
      </c>
      <c r="D6" s="51"/>
      <c r="E6" s="19"/>
      <c r="F6" s="19" t="s">
        <v>16</v>
      </c>
      <c r="G6" s="19"/>
    </row>
    <row r="7" spans="1:6" ht="30" customHeight="1">
      <c r="A7" s="20" t="s">
        <v>17</v>
      </c>
      <c r="B7" s="21" t="s">
        <v>18</v>
      </c>
      <c r="C7" s="22" t="s">
        <v>19</v>
      </c>
      <c r="D7" s="23" t="s">
        <v>20</v>
      </c>
      <c r="E7" s="22" t="s">
        <v>21</v>
      </c>
      <c r="F7" s="24" t="s">
        <v>22</v>
      </c>
    </row>
    <row r="8" spans="1:6" ht="30" customHeight="1">
      <c r="A8" s="25" t="s">
        <v>23</v>
      </c>
      <c r="B8" s="26" t="s">
        <v>24</v>
      </c>
      <c r="C8" s="27" t="s">
        <v>25</v>
      </c>
      <c r="D8" s="28" t="e">
        <f>_xlfn.IFERROR('当月数'!B6," ")</f>
        <v>#NAME?</v>
      </c>
      <c r="E8" s="28" t="e">
        <f>_xlfn.IFERROR('累计数'!B6," ")</f>
        <v>#NAME?</v>
      </c>
      <c r="F8" s="29" t="e">
        <f>_xlfn.IFERROR('累计数'!I6," ")</f>
        <v>#NAME?</v>
      </c>
    </row>
    <row r="9" spans="1:6" ht="30" customHeight="1">
      <c r="A9" s="30" t="s">
        <v>26</v>
      </c>
      <c r="B9" s="31">
        <v>2</v>
      </c>
      <c r="C9" s="27" t="s">
        <v>25</v>
      </c>
      <c r="D9" s="28" t="e">
        <f>_xlfn.IFERROR('当月数'!F6," ")</f>
        <v>#NAME?</v>
      </c>
      <c r="E9" s="28" t="e">
        <f>_xlfn.IFERROR('累计数'!F6," ")</f>
        <v>#NAME?</v>
      </c>
      <c r="F9" s="29" t="e">
        <f>_xlfn.IFERROR('累计数'!M6," ")</f>
        <v>#NAME?</v>
      </c>
    </row>
    <row r="10" spans="1:6" ht="30" customHeight="1">
      <c r="A10" s="25" t="s">
        <v>27</v>
      </c>
      <c r="B10" s="26" t="s">
        <v>28</v>
      </c>
      <c r="C10" s="27" t="s">
        <v>25</v>
      </c>
      <c r="D10" s="28" t="e">
        <f>_xlfn.IFERROR('当月数'!C6," ")</f>
        <v>#NAME?</v>
      </c>
      <c r="E10" s="28" t="e">
        <f>_xlfn.IFERROR('累计数'!C6," ")</f>
        <v>#NAME?</v>
      </c>
      <c r="F10" s="29" t="e">
        <f>_xlfn.IFERROR('累计数'!J6," ")</f>
        <v>#NAME?</v>
      </c>
    </row>
    <row r="11" spans="1:6" ht="30" customHeight="1">
      <c r="A11" s="30" t="s">
        <v>29</v>
      </c>
      <c r="B11" s="31">
        <v>4</v>
      </c>
      <c r="C11" s="27" t="s">
        <v>25</v>
      </c>
      <c r="D11" s="28" t="e">
        <f>_xlfn.IFERROR('当月数'!D6," ")</f>
        <v>#NAME?</v>
      </c>
      <c r="E11" s="28" t="e">
        <f>_xlfn.IFERROR('累计数'!D6," ")</f>
        <v>#NAME?</v>
      </c>
      <c r="F11" s="29" t="e">
        <f>_xlfn.IFERROR('累计数'!K6," ")</f>
        <v>#NAME?</v>
      </c>
    </row>
    <row r="12" spans="1:6" ht="30" customHeight="1">
      <c r="A12" s="25" t="s">
        <v>30</v>
      </c>
      <c r="B12" s="31">
        <v>5</v>
      </c>
      <c r="C12" s="27" t="s">
        <v>25</v>
      </c>
      <c r="D12" s="28" t="e">
        <f>_xlfn.IFERROR('当月数'!E6," ")</f>
        <v>#NAME?</v>
      </c>
      <c r="E12" s="28" t="e">
        <f>_xlfn.IFERROR('累计数'!E6," ")</f>
        <v>#NAME?</v>
      </c>
      <c r="F12" s="29" t="e">
        <f>_xlfn.IFERROR('累计数'!L6," ")</f>
        <v>#NAME?</v>
      </c>
    </row>
    <row r="13" spans="1:6" ht="30" customHeight="1">
      <c r="A13" s="30" t="s">
        <v>31</v>
      </c>
      <c r="B13" s="31">
        <v>6</v>
      </c>
      <c r="C13" s="27" t="s">
        <v>25</v>
      </c>
      <c r="D13" s="28" t="e">
        <f>_xlfn.IFERROR('当月数'!H6," ")</f>
        <v>#NAME?</v>
      </c>
      <c r="E13" s="28" t="e">
        <f>_xlfn.IFERROR('累计数'!H6," ")</f>
        <v>#NAME?</v>
      </c>
      <c r="F13" s="29" t="e">
        <f>_xlfn.IFERROR('累计数'!O6," ")</f>
        <v>#NAME?</v>
      </c>
    </row>
    <row r="14" spans="1:6" ht="30" customHeight="1">
      <c r="A14" s="32" t="s">
        <v>32</v>
      </c>
      <c r="B14" s="33">
        <v>7</v>
      </c>
      <c r="C14" s="34" t="s">
        <v>25</v>
      </c>
      <c r="D14" s="35" t="e">
        <f>_xlfn.IFERROR('当月数'!G6," ")</f>
        <v>#NAME?</v>
      </c>
      <c r="E14" s="35" t="e">
        <f>_xlfn.IFERROR('累计数'!G6," ")</f>
        <v>#NAME?</v>
      </c>
      <c r="F14" s="36" t="e">
        <f>_xlfn.IFERROR('累计数'!N6," ")</f>
        <v>#NAME?</v>
      </c>
    </row>
    <row r="15" spans="1:7" ht="19.5" customHeight="1">
      <c r="A15" s="52" t="s">
        <v>33</v>
      </c>
      <c r="B15" s="53"/>
      <c r="C15" s="53"/>
      <c r="D15" s="53"/>
      <c r="E15" s="53"/>
      <c r="F15" s="53"/>
      <c r="G15" s="53"/>
    </row>
    <row r="16" spans="1:2" ht="16.5" customHeight="1">
      <c r="A16" s="54" t="s">
        <v>34</v>
      </c>
      <c r="B16" s="55"/>
    </row>
    <row r="17" spans="1:7" ht="16.5" customHeight="1">
      <c r="A17" s="37" t="s">
        <v>35</v>
      </c>
      <c r="B17" s="38"/>
      <c r="C17" s="39"/>
      <c r="D17" s="39"/>
      <c r="E17" s="40"/>
      <c r="F17" s="40"/>
      <c r="G17" s="40"/>
    </row>
    <row r="18" spans="1:7" ht="16.5" customHeight="1">
      <c r="A18" s="56" t="s">
        <v>36</v>
      </c>
      <c r="B18" s="56"/>
      <c r="C18" s="56"/>
      <c r="D18" s="56"/>
      <c r="E18" s="56"/>
      <c r="F18" s="56"/>
      <c r="G18" s="56"/>
    </row>
    <row r="19" spans="1:7" ht="16.5" customHeight="1">
      <c r="A19" s="56" t="s">
        <v>37</v>
      </c>
      <c r="B19" s="56"/>
      <c r="C19" s="56"/>
      <c r="D19" s="56"/>
      <c r="E19" s="56"/>
      <c r="F19" s="56"/>
      <c r="G19" s="56"/>
    </row>
  </sheetData>
  <sheetProtection/>
  <mergeCells count="6">
    <mergeCell ref="A18:G18"/>
    <mergeCell ref="A19:G19"/>
    <mergeCell ref="A1:F1"/>
    <mergeCell ref="C6:D6"/>
    <mergeCell ref="A15:G15"/>
    <mergeCell ref="A16:B1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K39" sqref="K39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ht="14.25">
      <c r="A2" s="72">
        <v>44013</v>
      </c>
    </row>
    <row r="3" spans="1:25" s="1" customFormat="1" ht="14.25" customHeight="1">
      <c r="A3" s="65" t="s">
        <v>19</v>
      </c>
      <c r="B3" s="58" t="s">
        <v>39</v>
      </c>
      <c r="C3" s="59"/>
      <c r="D3" s="59"/>
      <c r="E3" s="59"/>
      <c r="F3" s="59"/>
      <c r="G3" s="59"/>
      <c r="H3" s="59"/>
      <c r="I3" s="60" t="s">
        <v>40</v>
      </c>
      <c r="J3" s="59"/>
      <c r="K3" s="59"/>
      <c r="L3" s="59"/>
      <c r="M3" s="59"/>
      <c r="N3" s="59"/>
      <c r="O3" s="59"/>
      <c r="P3" s="60" t="s">
        <v>41</v>
      </c>
      <c r="Q3" s="59"/>
      <c r="R3" s="59"/>
      <c r="S3" s="59"/>
      <c r="T3" s="59"/>
      <c r="U3" s="60" t="s">
        <v>42</v>
      </c>
      <c r="V3" s="59"/>
      <c r="W3" s="59"/>
      <c r="X3" s="59"/>
      <c r="Y3" s="59"/>
    </row>
    <row r="4" spans="1:25" s="1" customFormat="1" ht="14.25" customHeight="1">
      <c r="A4" s="66"/>
      <c r="B4" s="68" t="s">
        <v>43</v>
      </c>
      <c r="C4" s="61" t="s">
        <v>44</v>
      </c>
      <c r="D4" s="62"/>
      <c r="E4" s="62"/>
      <c r="F4" s="70" t="s">
        <v>45</v>
      </c>
      <c r="G4" s="70" t="s">
        <v>46</v>
      </c>
      <c r="H4" s="70" t="s">
        <v>47</v>
      </c>
      <c r="I4" s="68" t="s">
        <v>43</v>
      </c>
      <c r="J4" s="61" t="s">
        <v>44</v>
      </c>
      <c r="K4" s="62"/>
      <c r="L4" s="62"/>
      <c r="M4" s="70" t="s">
        <v>45</v>
      </c>
      <c r="N4" s="70" t="s">
        <v>46</v>
      </c>
      <c r="O4" s="70" t="s">
        <v>47</v>
      </c>
      <c r="P4" s="68" t="s">
        <v>43</v>
      </c>
      <c r="Q4" s="63" t="s">
        <v>48</v>
      </c>
      <c r="R4" s="64"/>
      <c r="S4" s="64"/>
      <c r="T4" s="64"/>
      <c r="U4" s="68" t="s">
        <v>43</v>
      </c>
      <c r="V4" s="63" t="s">
        <v>48</v>
      </c>
      <c r="W4" s="64"/>
      <c r="X4" s="64"/>
      <c r="Y4" s="64"/>
    </row>
    <row r="5" spans="1:25" s="1" customFormat="1" ht="14.25" customHeight="1">
      <c r="A5" s="67"/>
      <c r="B5" s="69"/>
      <c r="C5" s="4" t="s">
        <v>49</v>
      </c>
      <c r="D5" s="3" t="s">
        <v>50</v>
      </c>
      <c r="E5" s="3" t="s">
        <v>51</v>
      </c>
      <c r="F5" s="71"/>
      <c r="G5" s="71" t="s">
        <v>52</v>
      </c>
      <c r="H5" s="71" t="s">
        <v>52</v>
      </c>
      <c r="I5" s="69"/>
      <c r="J5" s="4" t="s">
        <v>49</v>
      </c>
      <c r="K5" s="3" t="s">
        <v>50</v>
      </c>
      <c r="L5" s="3" t="s">
        <v>51</v>
      </c>
      <c r="M5" s="71"/>
      <c r="N5" s="71" t="s">
        <v>52</v>
      </c>
      <c r="O5" s="71" t="s">
        <v>52</v>
      </c>
      <c r="P5" s="69"/>
      <c r="Q5" s="7" t="s">
        <v>44</v>
      </c>
      <c r="R5" s="8" t="s">
        <v>45</v>
      </c>
      <c r="S5" s="8" t="s">
        <v>46</v>
      </c>
      <c r="T5" s="8" t="s">
        <v>47</v>
      </c>
      <c r="U5" s="69"/>
      <c r="V5" s="7" t="s">
        <v>44</v>
      </c>
      <c r="W5" s="8" t="s">
        <v>45</v>
      </c>
      <c r="X5" s="8" t="s">
        <v>46</v>
      </c>
      <c r="Y5" s="8" t="s">
        <v>47</v>
      </c>
    </row>
    <row r="6" spans="1:25" ht="14.25" customHeight="1">
      <c r="A6" s="73" t="s">
        <v>61</v>
      </c>
      <c r="B6" s="74">
        <v>59107</v>
      </c>
      <c r="C6" s="74">
        <v>34931</v>
      </c>
      <c r="D6" s="74">
        <v>25454</v>
      </c>
      <c r="E6" s="74">
        <v>9477</v>
      </c>
      <c r="F6" s="74">
        <v>23469</v>
      </c>
      <c r="G6" s="74">
        <v>75</v>
      </c>
      <c r="H6" s="74">
        <v>632</v>
      </c>
      <c r="I6" s="74">
        <v>60054</v>
      </c>
      <c r="J6" s="74">
        <v>35999</v>
      </c>
      <c r="K6" s="74">
        <v>30014</v>
      </c>
      <c r="L6" s="74">
        <v>5985</v>
      </c>
      <c r="M6" s="74">
        <v>23386</v>
      </c>
      <c r="N6" s="74">
        <v>96</v>
      </c>
      <c r="O6" s="74">
        <v>573</v>
      </c>
      <c r="P6" s="6">
        <f>B6-I6</f>
        <v>-947</v>
      </c>
      <c r="Q6" s="6">
        <f>C6-J6</f>
        <v>-1068</v>
      </c>
      <c r="R6" s="6">
        <f>F6-M6</f>
        <v>83</v>
      </c>
      <c r="S6" s="6">
        <f>G6-N6</f>
        <v>-21</v>
      </c>
      <c r="T6" s="6">
        <f>H6-O6</f>
        <v>59</v>
      </c>
      <c r="U6" s="9">
        <f>P6/I6*100</f>
        <v>-1.576914110633763</v>
      </c>
      <c r="V6" s="9">
        <f>Q6/J6*100</f>
        <v>-2.9667490763632323</v>
      </c>
      <c r="W6" s="9">
        <f>R6/M6*100</f>
        <v>0.3549131959291884</v>
      </c>
      <c r="X6" s="9">
        <f>S6/N6*100</f>
        <v>-21.875</v>
      </c>
      <c r="Y6" s="9">
        <f>T6/O6*100</f>
        <v>10.296684118673648</v>
      </c>
    </row>
    <row r="7" spans="1:25" ht="14.25" customHeight="1">
      <c r="A7" s="5" t="s">
        <v>62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f>B7-I7</f>
        <v>0</v>
      </c>
      <c r="Q7" s="6">
        <f>C7-J7</f>
        <v>0</v>
      </c>
      <c r="R7" s="6">
        <f>F7-M7</f>
        <v>0</v>
      </c>
      <c r="S7" s="6">
        <f>G7-N7</f>
        <v>0</v>
      </c>
      <c r="T7" s="6">
        <f>H7-O7</f>
        <v>0</v>
      </c>
      <c r="U7" s="9" t="e">
        <f>P7/I7*100</f>
        <v>#DIV/0!</v>
      </c>
      <c r="V7" s="9" t="e">
        <f>Q7/J7*100</f>
        <v>#DIV/0!</v>
      </c>
      <c r="W7" s="9" t="e">
        <f>R7/M7*100</f>
        <v>#DIV/0!</v>
      </c>
      <c r="X7" s="9" t="e">
        <f>S7/N7*100</f>
        <v>#DIV/0!</v>
      </c>
      <c r="Y7" s="9" t="e">
        <f>T7/O7*100</f>
        <v>#DIV/0!</v>
      </c>
    </row>
    <row r="8" spans="1:25" ht="14.25" customHeight="1">
      <c r="A8" s="5" t="s">
        <v>63</v>
      </c>
      <c r="B8" s="6">
        <v>302</v>
      </c>
      <c r="C8" s="6">
        <v>100</v>
      </c>
      <c r="D8" s="6">
        <v>100</v>
      </c>
      <c r="E8" s="6">
        <v>0</v>
      </c>
      <c r="F8" s="6">
        <v>200</v>
      </c>
      <c r="G8" s="6">
        <v>0</v>
      </c>
      <c r="H8" s="6">
        <v>2</v>
      </c>
      <c r="I8" s="6">
        <v>5</v>
      </c>
      <c r="J8" s="6">
        <v>0</v>
      </c>
      <c r="K8" s="6">
        <v>0</v>
      </c>
      <c r="L8" s="6">
        <v>0</v>
      </c>
      <c r="M8" s="6">
        <v>5</v>
      </c>
      <c r="N8" s="6">
        <v>0</v>
      </c>
      <c r="O8" s="6">
        <v>0</v>
      </c>
      <c r="P8" s="6">
        <f>B8-I8</f>
        <v>297</v>
      </c>
      <c r="Q8" s="6">
        <f>C8-J8</f>
        <v>100</v>
      </c>
      <c r="R8" s="6">
        <f>F8-M8</f>
        <v>195</v>
      </c>
      <c r="S8" s="6">
        <f>G8-N8</f>
        <v>0</v>
      </c>
      <c r="T8" s="6">
        <f>H8-O8</f>
        <v>2</v>
      </c>
      <c r="U8" s="9">
        <f>P8/I8*100</f>
        <v>5940</v>
      </c>
      <c r="V8" s="9" t="e">
        <f>Q8/J8*100</f>
        <v>#DIV/0!</v>
      </c>
      <c r="W8" s="9">
        <f>R8/M8*100</f>
        <v>3900</v>
      </c>
      <c r="X8" s="9" t="e">
        <f>S8/N8*100</f>
        <v>#DIV/0!</v>
      </c>
      <c r="Y8" s="9" t="e">
        <f>T8/O8*100</f>
        <v>#DIV/0!</v>
      </c>
    </row>
    <row r="9" spans="1:25" ht="14.25" customHeight="1">
      <c r="A9" s="5" t="s">
        <v>64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f>B9-I9</f>
        <v>0</v>
      </c>
      <c r="Q9" s="6">
        <f>C9-J9</f>
        <v>0</v>
      </c>
      <c r="R9" s="6">
        <f>F9-M9</f>
        <v>0</v>
      </c>
      <c r="S9" s="6">
        <f>G9-N9</f>
        <v>0</v>
      </c>
      <c r="T9" s="6">
        <f>H9-O9</f>
        <v>0</v>
      </c>
      <c r="U9" s="9" t="e">
        <f>P9/I9*100</f>
        <v>#DIV/0!</v>
      </c>
      <c r="V9" s="9" t="e">
        <f>Q9/J9*100</f>
        <v>#DIV/0!</v>
      </c>
      <c r="W9" s="9" t="e">
        <f>R9/M9*100</f>
        <v>#DIV/0!</v>
      </c>
      <c r="X9" s="9" t="e">
        <f>S9/N9*100</f>
        <v>#DIV/0!</v>
      </c>
      <c r="Y9" s="9" t="e">
        <f>T9/O9*100</f>
        <v>#DIV/0!</v>
      </c>
    </row>
    <row r="10" spans="1:25" ht="14.25" customHeight="1">
      <c r="A10" s="5" t="s">
        <v>65</v>
      </c>
      <c r="B10" s="6">
        <v>13600</v>
      </c>
      <c r="C10" s="6">
        <v>5340</v>
      </c>
      <c r="D10" s="6">
        <v>5340</v>
      </c>
      <c r="E10" s="6">
        <v>0</v>
      </c>
      <c r="F10" s="6">
        <v>8243</v>
      </c>
      <c r="G10" s="6">
        <v>7</v>
      </c>
      <c r="H10" s="6">
        <v>10</v>
      </c>
      <c r="I10" s="6">
        <v>16355</v>
      </c>
      <c r="J10" s="6">
        <v>8397</v>
      </c>
      <c r="K10" s="6">
        <v>6521</v>
      </c>
      <c r="L10" s="6">
        <v>1876</v>
      </c>
      <c r="M10" s="6">
        <v>7881</v>
      </c>
      <c r="N10" s="6">
        <v>29</v>
      </c>
      <c r="O10" s="6">
        <v>48</v>
      </c>
      <c r="P10" s="6">
        <f>B10-I10</f>
        <v>-2755</v>
      </c>
      <c r="Q10" s="6">
        <f>C10-J10</f>
        <v>-3057</v>
      </c>
      <c r="R10" s="6">
        <f>F10-M10</f>
        <v>362</v>
      </c>
      <c r="S10" s="6">
        <f>G10-N10</f>
        <v>-22</v>
      </c>
      <c r="T10" s="6">
        <f>H10-O10</f>
        <v>-38</v>
      </c>
      <c r="U10" s="9">
        <f>P10/I10*100</f>
        <v>-16.84500152858453</v>
      </c>
      <c r="V10" s="9">
        <f>Q10/J10*100</f>
        <v>-36.40585923544123</v>
      </c>
      <c r="W10" s="9">
        <f>R10/M10*100</f>
        <v>4.593325720086283</v>
      </c>
      <c r="X10" s="9">
        <f>S10/N10*100</f>
        <v>-75.86206896551724</v>
      </c>
      <c r="Y10" s="9">
        <f>T10/O10*100</f>
        <v>-79.16666666666666</v>
      </c>
    </row>
    <row r="11" spans="1:25" ht="14.25" customHeight="1">
      <c r="A11" s="5" t="s">
        <v>66</v>
      </c>
      <c r="B11" s="6">
        <v>868</v>
      </c>
      <c r="C11" s="6">
        <v>111</v>
      </c>
      <c r="D11" s="6">
        <v>111</v>
      </c>
      <c r="E11" s="6">
        <v>0</v>
      </c>
      <c r="F11" s="6">
        <v>627</v>
      </c>
      <c r="G11" s="6">
        <v>35</v>
      </c>
      <c r="H11" s="6">
        <v>95</v>
      </c>
      <c r="I11" s="6">
        <v>873</v>
      </c>
      <c r="J11" s="6">
        <v>112</v>
      </c>
      <c r="K11" s="6">
        <v>112</v>
      </c>
      <c r="L11" s="6">
        <v>0</v>
      </c>
      <c r="M11" s="6">
        <v>628</v>
      </c>
      <c r="N11" s="6">
        <v>38</v>
      </c>
      <c r="O11" s="6">
        <v>95</v>
      </c>
      <c r="P11" s="6">
        <f>B11-I11</f>
        <v>-5</v>
      </c>
      <c r="Q11" s="6">
        <f>C11-J11</f>
        <v>-1</v>
      </c>
      <c r="R11" s="6">
        <f>F11-M11</f>
        <v>-1</v>
      </c>
      <c r="S11" s="6">
        <f>G11-N11</f>
        <v>-3</v>
      </c>
      <c r="T11" s="6">
        <f>H11-O11</f>
        <v>0</v>
      </c>
      <c r="U11" s="9">
        <f>P11/I11*100</f>
        <v>-0.572737686139748</v>
      </c>
      <c r="V11" s="9">
        <f>Q11/J11*100</f>
        <v>-0.8928571428571428</v>
      </c>
      <c r="W11" s="9">
        <f>R11/M11*100</f>
        <v>-0.15923566878980894</v>
      </c>
      <c r="X11" s="9">
        <f>S11/N11*100</f>
        <v>-7.894736842105263</v>
      </c>
      <c r="Y11" s="9">
        <f>T11/O11*100</f>
        <v>0</v>
      </c>
    </row>
    <row r="12" spans="1:25" ht="14.25" customHeight="1">
      <c r="A12" s="5" t="s">
        <v>67</v>
      </c>
      <c r="B12" s="6">
        <v>5168</v>
      </c>
      <c r="C12" s="6">
        <v>1855</v>
      </c>
      <c r="D12" s="6">
        <v>1855</v>
      </c>
      <c r="E12" s="6">
        <v>0</v>
      </c>
      <c r="F12" s="6">
        <v>3210</v>
      </c>
      <c r="G12" s="6">
        <v>8</v>
      </c>
      <c r="H12" s="6">
        <v>95</v>
      </c>
      <c r="I12" s="6">
        <v>5397</v>
      </c>
      <c r="J12" s="6">
        <v>2065</v>
      </c>
      <c r="K12" s="6">
        <v>2065</v>
      </c>
      <c r="L12" s="6">
        <v>0</v>
      </c>
      <c r="M12" s="6">
        <v>3221</v>
      </c>
      <c r="N12" s="6">
        <v>10</v>
      </c>
      <c r="O12" s="6">
        <v>101</v>
      </c>
      <c r="P12" s="6">
        <f>B12-I12</f>
        <v>-229</v>
      </c>
      <c r="Q12" s="6">
        <f>C12-J12</f>
        <v>-210</v>
      </c>
      <c r="R12" s="6">
        <f>F12-M12</f>
        <v>-11</v>
      </c>
      <c r="S12" s="6">
        <f>G12-N12</f>
        <v>-2</v>
      </c>
      <c r="T12" s="6">
        <f>H12-O12</f>
        <v>-6</v>
      </c>
      <c r="U12" s="9">
        <f>P12/I12*100</f>
        <v>-4.243098017417084</v>
      </c>
      <c r="V12" s="9">
        <f>Q12/J12*100</f>
        <v>-10.16949152542373</v>
      </c>
      <c r="W12" s="9">
        <f>R12/M12*100</f>
        <v>-0.34150884818379384</v>
      </c>
      <c r="X12" s="9">
        <f>S12/N12*100</f>
        <v>-20</v>
      </c>
      <c r="Y12" s="9">
        <f>T12/O12*100</f>
        <v>-5.9405940594059405</v>
      </c>
    </row>
    <row r="13" spans="1:25" ht="14.25" customHeight="1">
      <c r="A13" s="5" t="s">
        <v>68</v>
      </c>
      <c r="B13" s="6">
        <v>25534</v>
      </c>
      <c r="C13" s="6">
        <v>18413</v>
      </c>
      <c r="D13" s="6">
        <v>14250</v>
      </c>
      <c r="E13" s="6">
        <v>4163</v>
      </c>
      <c r="F13" s="6">
        <v>6870</v>
      </c>
      <c r="G13" s="6">
        <v>0</v>
      </c>
      <c r="H13" s="6">
        <v>251</v>
      </c>
      <c r="I13" s="6">
        <v>25509</v>
      </c>
      <c r="J13" s="6">
        <v>17971</v>
      </c>
      <c r="K13" s="6">
        <v>17620</v>
      </c>
      <c r="L13" s="6">
        <v>351</v>
      </c>
      <c r="M13" s="6">
        <v>7380</v>
      </c>
      <c r="N13" s="6">
        <v>0</v>
      </c>
      <c r="O13" s="6">
        <v>158</v>
      </c>
      <c r="P13" s="6">
        <f>B13-I13</f>
        <v>25</v>
      </c>
      <c r="Q13" s="6">
        <f>C13-J13</f>
        <v>442</v>
      </c>
      <c r="R13" s="6">
        <f>F13-M13</f>
        <v>-510</v>
      </c>
      <c r="S13" s="6">
        <f>G13-N13</f>
        <v>0</v>
      </c>
      <c r="T13" s="6">
        <f>H13-O13</f>
        <v>93</v>
      </c>
      <c r="U13" s="9">
        <f>P13/I13*100</f>
        <v>0.09800462581833862</v>
      </c>
      <c r="V13" s="9">
        <f>Q13/J13*100</f>
        <v>2.4595181125146066</v>
      </c>
      <c r="W13" s="9">
        <f>R13/M13*100</f>
        <v>-6.910569105691057</v>
      </c>
      <c r="X13" s="9" t="e">
        <f>S13/N13*100</f>
        <v>#DIV/0!</v>
      </c>
      <c r="Y13" s="9">
        <f>T13/O13*100</f>
        <v>58.86075949367089</v>
      </c>
    </row>
    <row r="14" spans="1:25" ht="14.25" customHeight="1">
      <c r="A14" s="5" t="s">
        <v>69</v>
      </c>
      <c r="B14" s="6">
        <v>10905</v>
      </c>
      <c r="C14" s="6">
        <v>9073</v>
      </c>
      <c r="D14" s="6">
        <v>3759</v>
      </c>
      <c r="E14" s="6">
        <v>5314</v>
      </c>
      <c r="F14" s="6">
        <v>1821</v>
      </c>
      <c r="G14" s="6">
        <v>0</v>
      </c>
      <c r="H14" s="6">
        <v>11</v>
      </c>
      <c r="I14" s="6">
        <v>9199</v>
      </c>
      <c r="J14" s="6">
        <v>7404</v>
      </c>
      <c r="K14" s="6">
        <v>3646</v>
      </c>
      <c r="L14" s="6">
        <v>3758</v>
      </c>
      <c r="M14" s="6">
        <v>1784</v>
      </c>
      <c r="N14" s="6">
        <v>0</v>
      </c>
      <c r="O14" s="6">
        <v>11</v>
      </c>
      <c r="P14" s="6">
        <f>B14-I14</f>
        <v>1706</v>
      </c>
      <c r="Q14" s="6">
        <f>C14-J14</f>
        <v>1669</v>
      </c>
      <c r="R14" s="6">
        <f>F14-M14</f>
        <v>37</v>
      </c>
      <c r="S14" s="6">
        <f>G14-N14</f>
        <v>0</v>
      </c>
      <c r="T14" s="6">
        <f>H14-O14</f>
        <v>0</v>
      </c>
      <c r="U14" s="9">
        <f>P14/I14*100</f>
        <v>18.545494075442985</v>
      </c>
      <c r="V14" s="9">
        <f>Q14/J14*100</f>
        <v>22.541869259859535</v>
      </c>
      <c r="W14" s="9">
        <f>R14/M14*100</f>
        <v>2.0739910313901344</v>
      </c>
      <c r="X14" s="9" t="e">
        <f>S14/N14*100</f>
        <v>#DIV/0!</v>
      </c>
      <c r="Y14" s="9">
        <f>T14/O14*100</f>
        <v>0</v>
      </c>
    </row>
    <row r="15" spans="1:25" ht="14.25" customHeight="1">
      <c r="A15" s="5" t="s">
        <v>70</v>
      </c>
      <c r="B15" s="6">
        <v>2730</v>
      </c>
      <c r="C15" s="6">
        <v>39</v>
      </c>
      <c r="D15" s="6">
        <v>39</v>
      </c>
      <c r="E15" s="6">
        <v>0</v>
      </c>
      <c r="F15" s="6">
        <v>2498</v>
      </c>
      <c r="G15" s="6">
        <v>25</v>
      </c>
      <c r="H15" s="6">
        <v>168</v>
      </c>
      <c r="I15" s="6">
        <v>2716</v>
      </c>
      <c r="J15" s="6">
        <v>50</v>
      </c>
      <c r="K15" s="6">
        <v>50</v>
      </c>
      <c r="L15" s="6">
        <v>0</v>
      </c>
      <c r="M15" s="6">
        <v>2487</v>
      </c>
      <c r="N15" s="6">
        <v>19</v>
      </c>
      <c r="O15" s="6">
        <v>160</v>
      </c>
      <c r="P15" s="6">
        <f>B15-I15</f>
        <v>14</v>
      </c>
      <c r="Q15" s="6">
        <f>C15-J15</f>
        <v>-11</v>
      </c>
      <c r="R15" s="6">
        <f>F15-M15</f>
        <v>11</v>
      </c>
      <c r="S15" s="6">
        <f>G15-N15</f>
        <v>6</v>
      </c>
      <c r="T15" s="6">
        <f>H15-O15</f>
        <v>8</v>
      </c>
      <c r="U15" s="9">
        <f>P15/I15*100</f>
        <v>0.5154639175257731</v>
      </c>
      <c r="V15" s="9">
        <f>Q15/J15*100</f>
        <v>-22</v>
      </c>
      <c r="W15" s="9">
        <f>R15/M15*100</f>
        <v>0.4422999597909127</v>
      </c>
      <c r="X15" s="9">
        <f>S15/N15*100</f>
        <v>31.57894736842105</v>
      </c>
      <c r="Y15" s="9">
        <f>T15/O15*100</f>
        <v>5</v>
      </c>
    </row>
    <row r="16" spans="1:25" ht="14.25" customHeight="1">
      <c r="A16" s="5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>B16-I16</f>
        <v>0</v>
      </c>
      <c r="Q16" s="6">
        <f>C16-J16</f>
        <v>0</v>
      </c>
      <c r="R16" s="6">
        <f>F16-M16</f>
        <v>0</v>
      </c>
      <c r="S16" s="6">
        <f>G16-N16</f>
        <v>0</v>
      </c>
      <c r="T16" s="6">
        <f>H16-O16</f>
        <v>0</v>
      </c>
      <c r="U16" s="9" t="e">
        <f>P16/I16*100</f>
        <v>#DIV/0!</v>
      </c>
      <c r="V16" s="9" t="e">
        <f>Q16/J16*100</f>
        <v>#DIV/0!</v>
      </c>
      <c r="W16" s="9" t="e">
        <f>R16/M16*100</f>
        <v>#DIV/0!</v>
      </c>
      <c r="X16" s="9" t="e">
        <f>S16/N16*100</f>
        <v>#DIV/0!</v>
      </c>
      <c r="Y16" s="9" t="e">
        <f>T16/O16*100</f>
        <v>#DIV/0!</v>
      </c>
    </row>
    <row r="17" spans="1:25" ht="14.25" customHeight="1">
      <c r="A17" s="5" t="s">
        <v>72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>B17-I17</f>
        <v>0</v>
      </c>
      <c r="Q17" s="6">
        <f>C17-J17</f>
        <v>0</v>
      </c>
      <c r="R17" s="6">
        <f>F17-M17</f>
        <v>0</v>
      </c>
      <c r="S17" s="6">
        <f>G17-N17</f>
        <v>0</v>
      </c>
      <c r="T17" s="6">
        <f>H17-O17</f>
        <v>0</v>
      </c>
      <c r="U17" s="9" t="e">
        <f>P17/I17*100</f>
        <v>#DIV/0!</v>
      </c>
      <c r="V17" s="9" t="e">
        <f>Q17/J17*100</f>
        <v>#DIV/0!</v>
      </c>
      <c r="W17" s="9" t="e">
        <f>R17/M17*100</f>
        <v>#DIV/0!</v>
      </c>
      <c r="X17" s="9" t="e">
        <f>S17/N17*100</f>
        <v>#DIV/0!</v>
      </c>
      <c r="Y17" s="9" t="e">
        <f>T17/O17*100</f>
        <v>#DIV/0!</v>
      </c>
    </row>
    <row r="18" spans="1:25" ht="14.25" customHeight="1">
      <c r="A18" s="5" t="s">
        <v>73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>B18-I18</f>
        <v>0</v>
      </c>
      <c r="Q18" s="6">
        <f>C18-J18</f>
        <v>0</v>
      </c>
      <c r="R18" s="6">
        <f>F18-M18</f>
        <v>0</v>
      </c>
      <c r="S18" s="6">
        <f>G18-N18</f>
        <v>0</v>
      </c>
      <c r="T18" s="6">
        <f>H18-O18</f>
        <v>0</v>
      </c>
      <c r="U18" s="9" t="e">
        <f>P18/I18*100</f>
        <v>#DIV/0!</v>
      </c>
      <c r="V18" s="9" t="e">
        <f>Q18/J18*100</f>
        <v>#DIV/0!</v>
      </c>
      <c r="W18" s="9" t="e">
        <f>R18/M18*100</f>
        <v>#DIV/0!</v>
      </c>
      <c r="X18" s="9" t="e">
        <f>S18/N18*100</f>
        <v>#DIV/0!</v>
      </c>
      <c r="Y18" s="9" t="e">
        <f>T18/O18*100</f>
        <v>#DIV/0!</v>
      </c>
    </row>
    <row r="19" spans="1:25" ht="14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>B19-I19</f>
        <v>0</v>
      </c>
      <c r="Q19" s="6">
        <f>C19-J19</f>
        <v>0</v>
      </c>
      <c r="R19" s="6">
        <f>F19-M19</f>
        <v>0</v>
      </c>
      <c r="S19" s="6">
        <f>G19-N19</f>
        <v>0</v>
      </c>
      <c r="T19" s="6">
        <f>H19-O19</f>
        <v>0</v>
      </c>
      <c r="U19" s="9" t="e">
        <f>P19/I19*100</f>
        <v>#DIV/0!</v>
      </c>
      <c r="V19" s="9" t="e">
        <f>Q19/J19*100</f>
        <v>#DIV/0!</v>
      </c>
      <c r="W19" s="9" t="e">
        <f>R19/M19*100</f>
        <v>#DIV/0!</v>
      </c>
      <c r="X19" s="9" t="e">
        <f>S19/N19*100</f>
        <v>#DIV/0!</v>
      </c>
      <c r="Y19" s="9" t="e">
        <f>T19/O19*100</f>
        <v>#DIV/0!</v>
      </c>
    </row>
    <row r="20" spans="1:25" ht="14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</row>
  </sheetData>
  <sheetProtection/>
  <mergeCells count="20">
    <mergeCell ref="C4:E4"/>
    <mergeCell ref="J4:L4"/>
    <mergeCell ref="Q4:T4"/>
    <mergeCell ref="V4:Y4"/>
    <mergeCell ref="F4:F5"/>
    <mergeCell ref="G4:G5"/>
    <mergeCell ref="H4:H5"/>
    <mergeCell ref="I4:I5"/>
    <mergeCell ref="M4:M5"/>
    <mergeCell ref="N4:N5"/>
    <mergeCell ref="A1:Y1"/>
    <mergeCell ref="B3:H3"/>
    <mergeCell ref="I3:O3"/>
    <mergeCell ref="P3:T3"/>
    <mergeCell ref="U3:Y3"/>
    <mergeCell ref="A3:A5"/>
    <mergeCell ref="B4:B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B6" sqref="B6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ht="14.25">
      <c r="A2" s="72">
        <v>44013</v>
      </c>
    </row>
    <row r="3" spans="1:25" s="1" customFormat="1" ht="14.25" customHeight="1">
      <c r="A3" s="65" t="s">
        <v>19</v>
      </c>
      <c r="B3" s="58" t="s">
        <v>21</v>
      </c>
      <c r="C3" s="59"/>
      <c r="D3" s="59"/>
      <c r="E3" s="59"/>
      <c r="F3" s="59"/>
      <c r="G3" s="59"/>
      <c r="H3" s="59"/>
      <c r="I3" s="60" t="s">
        <v>22</v>
      </c>
      <c r="J3" s="59"/>
      <c r="K3" s="59"/>
      <c r="L3" s="59"/>
      <c r="M3" s="59"/>
      <c r="N3" s="59"/>
      <c r="O3" s="59"/>
      <c r="P3" s="60" t="s">
        <v>41</v>
      </c>
      <c r="Q3" s="59"/>
      <c r="R3" s="59"/>
      <c r="S3" s="59"/>
      <c r="T3" s="59"/>
      <c r="U3" s="60" t="s">
        <v>42</v>
      </c>
      <c r="V3" s="59"/>
      <c r="W3" s="59"/>
      <c r="X3" s="59"/>
      <c r="Y3" s="59"/>
    </row>
    <row r="4" spans="1:25" s="1" customFormat="1" ht="14.25" customHeight="1">
      <c r="A4" s="66"/>
      <c r="B4" s="68" t="s">
        <v>43</v>
      </c>
      <c r="C4" s="61" t="s">
        <v>44</v>
      </c>
      <c r="D4" s="62"/>
      <c r="E4" s="62"/>
      <c r="F4" s="70" t="s">
        <v>45</v>
      </c>
      <c r="G4" s="70" t="s">
        <v>46</v>
      </c>
      <c r="H4" s="70" t="s">
        <v>47</v>
      </c>
      <c r="I4" s="68" t="s">
        <v>43</v>
      </c>
      <c r="J4" s="61" t="s">
        <v>44</v>
      </c>
      <c r="K4" s="62"/>
      <c r="L4" s="62"/>
      <c r="M4" s="70" t="s">
        <v>45</v>
      </c>
      <c r="N4" s="70" t="s">
        <v>46</v>
      </c>
      <c r="O4" s="70" t="s">
        <v>47</v>
      </c>
      <c r="P4" s="68" t="s">
        <v>43</v>
      </c>
      <c r="Q4" s="63" t="s">
        <v>48</v>
      </c>
      <c r="R4" s="64"/>
      <c r="S4" s="64"/>
      <c r="T4" s="64"/>
      <c r="U4" s="68" t="s">
        <v>43</v>
      </c>
      <c r="V4" s="63" t="s">
        <v>48</v>
      </c>
      <c r="W4" s="64"/>
      <c r="X4" s="64"/>
      <c r="Y4" s="64"/>
    </row>
    <row r="5" spans="1:25" s="1" customFormat="1" ht="14.25" customHeight="1">
      <c r="A5" s="67"/>
      <c r="B5" s="69"/>
      <c r="C5" s="4" t="s">
        <v>49</v>
      </c>
      <c r="D5" s="3" t="s">
        <v>50</v>
      </c>
      <c r="E5" s="3" t="s">
        <v>51</v>
      </c>
      <c r="F5" s="71"/>
      <c r="G5" s="71" t="s">
        <v>52</v>
      </c>
      <c r="H5" s="71" t="s">
        <v>52</v>
      </c>
      <c r="I5" s="69"/>
      <c r="J5" s="4" t="s">
        <v>49</v>
      </c>
      <c r="K5" s="3" t="s">
        <v>50</v>
      </c>
      <c r="L5" s="3" t="s">
        <v>51</v>
      </c>
      <c r="M5" s="71"/>
      <c r="N5" s="71" t="s">
        <v>52</v>
      </c>
      <c r="O5" s="71" t="s">
        <v>52</v>
      </c>
      <c r="P5" s="69"/>
      <c r="Q5" s="7" t="s">
        <v>44</v>
      </c>
      <c r="R5" s="8" t="s">
        <v>45</v>
      </c>
      <c r="S5" s="8" t="s">
        <v>46</v>
      </c>
      <c r="T5" s="8" t="s">
        <v>47</v>
      </c>
      <c r="U5" s="69"/>
      <c r="V5" s="7" t="s">
        <v>44</v>
      </c>
      <c r="W5" s="8" t="s">
        <v>45</v>
      </c>
      <c r="X5" s="8" t="s">
        <v>46</v>
      </c>
      <c r="Y5" s="8" t="s">
        <v>47</v>
      </c>
    </row>
    <row r="6" spans="1:25" ht="14.25" customHeight="1">
      <c r="A6" s="73" t="s">
        <v>61</v>
      </c>
      <c r="B6" s="74">
        <v>378592</v>
      </c>
      <c r="C6" s="74">
        <v>209851</v>
      </c>
      <c r="D6" s="74">
        <v>162491</v>
      </c>
      <c r="E6" s="74">
        <v>47360</v>
      </c>
      <c r="F6" s="74">
        <v>160261</v>
      </c>
      <c r="G6" s="74">
        <v>1001</v>
      </c>
      <c r="H6" s="74">
        <v>7479</v>
      </c>
      <c r="I6" s="74">
        <v>381518</v>
      </c>
      <c r="J6" s="74">
        <v>219188</v>
      </c>
      <c r="K6" s="74">
        <v>175154</v>
      </c>
      <c r="L6" s="74">
        <v>44034</v>
      </c>
      <c r="M6" s="74">
        <v>154011</v>
      </c>
      <c r="N6" s="74">
        <v>998</v>
      </c>
      <c r="O6" s="74">
        <v>7321</v>
      </c>
      <c r="P6" s="6">
        <f>B6-I6</f>
        <v>-2926</v>
      </c>
      <c r="Q6" s="6">
        <f>C6-J6</f>
        <v>-9337</v>
      </c>
      <c r="R6" s="6">
        <f>F6-M6</f>
        <v>6250</v>
      </c>
      <c r="S6" s="6">
        <f>G6-N6</f>
        <v>3</v>
      </c>
      <c r="T6" s="6">
        <f>H6-O6</f>
        <v>158</v>
      </c>
      <c r="U6" s="9">
        <f>P6/I6*100</f>
        <v>-0.7669362913414308</v>
      </c>
      <c r="V6" s="9">
        <f>Q6/J6*100</f>
        <v>-4.259813493439422</v>
      </c>
      <c r="W6" s="9">
        <f>R6/M6*100</f>
        <v>4.058151690463668</v>
      </c>
      <c r="X6" s="9">
        <f>S6/N6*100</f>
        <v>0.30060120240480964</v>
      </c>
      <c r="Y6" s="9">
        <f>T6/O6*100</f>
        <v>2.1581751126895234</v>
      </c>
    </row>
    <row r="7" spans="1:25" ht="14.25" customHeight="1">
      <c r="A7" s="5" t="s">
        <v>62</v>
      </c>
      <c r="B7" s="6">
        <v>44</v>
      </c>
      <c r="C7" s="6">
        <v>44</v>
      </c>
      <c r="D7" s="6">
        <v>44</v>
      </c>
      <c r="E7" s="6">
        <v>0</v>
      </c>
      <c r="F7" s="6">
        <v>0</v>
      </c>
      <c r="G7" s="6">
        <v>0</v>
      </c>
      <c r="H7" s="6">
        <v>0</v>
      </c>
      <c r="I7" s="6">
        <v>41</v>
      </c>
      <c r="J7" s="6">
        <v>41</v>
      </c>
      <c r="K7" s="6">
        <v>41</v>
      </c>
      <c r="L7" s="6">
        <v>0</v>
      </c>
      <c r="M7" s="6">
        <v>0</v>
      </c>
      <c r="N7" s="6">
        <v>0</v>
      </c>
      <c r="O7" s="6">
        <v>0</v>
      </c>
      <c r="P7" s="6">
        <f>B7-I7</f>
        <v>3</v>
      </c>
      <c r="Q7" s="6">
        <f>C7-J7</f>
        <v>3</v>
      </c>
      <c r="R7" s="6">
        <f>F7-M7</f>
        <v>0</v>
      </c>
      <c r="S7" s="6">
        <f>G7-N7</f>
        <v>0</v>
      </c>
      <c r="T7" s="6">
        <f>H7-O7</f>
        <v>0</v>
      </c>
      <c r="U7" s="9">
        <f>P7/I7*100</f>
        <v>7.317073170731707</v>
      </c>
      <c r="V7" s="9">
        <f>Q7/J7*100</f>
        <v>7.317073170731707</v>
      </c>
      <c r="W7" s="9" t="e">
        <f>R7/M7*100</f>
        <v>#DIV/0!</v>
      </c>
      <c r="X7" s="9" t="e">
        <f>S7/N7*100</f>
        <v>#DIV/0!</v>
      </c>
      <c r="Y7" s="9" t="e">
        <f>T7/O7*100</f>
        <v>#DIV/0!</v>
      </c>
    </row>
    <row r="8" spans="1:25" ht="14.25" customHeight="1">
      <c r="A8" s="5" t="s">
        <v>63</v>
      </c>
      <c r="B8" s="6">
        <v>4293</v>
      </c>
      <c r="C8" s="6">
        <v>3121</v>
      </c>
      <c r="D8" s="6">
        <v>3121</v>
      </c>
      <c r="E8" s="6">
        <v>0</v>
      </c>
      <c r="F8" s="6">
        <v>1146</v>
      </c>
      <c r="G8" s="6">
        <v>5</v>
      </c>
      <c r="H8" s="6">
        <v>21</v>
      </c>
      <c r="I8" s="6">
        <v>4281</v>
      </c>
      <c r="J8" s="6">
        <v>3358</v>
      </c>
      <c r="K8" s="6">
        <v>3358</v>
      </c>
      <c r="L8" s="6">
        <v>0</v>
      </c>
      <c r="M8" s="6">
        <v>923</v>
      </c>
      <c r="N8" s="6">
        <v>0</v>
      </c>
      <c r="O8" s="6">
        <v>0</v>
      </c>
      <c r="P8" s="6">
        <f>B8-I8</f>
        <v>12</v>
      </c>
      <c r="Q8" s="6">
        <f>C8-J8</f>
        <v>-237</v>
      </c>
      <c r="R8" s="6">
        <f>F8-M8</f>
        <v>223</v>
      </c>
      <c r="S8" s="6">
        <f>G8-N8</f>
        <v>5</v>
      </c>
      <c r="T8" s="6">
        <f>H8-O8</f>
        <v>21</v>
      </c>
      <c r="U8" s="9">
        <f>P8/I8*100</f>
        <v>0.2803083391730904</v>
      </c>
      <c r="V8" s="9">
        <f>Q8/J8*100</f>
        <v>-7.057772483621203</v>
      </c>
      <c r="W8" s="9">
        <f>R8/M8*100</f>
        <v>24.160346695557962</v>
      </c>
      <c r="X8" s="9" t="e">
        <f>S8/N8*100</f>
        <v>#DIV/0!</v>
      </c>
      <c r="Y8" s="9" t="e">
        <f>T8/O8*100</f>
        <v>#DIV/0!</v>
      </c>
    </row>
    <row r="9" spans="1:25" ht="14.25" customHeight="1">
      <c r="A9" s="5" t="s">
        <v>74</v>
      </c>
      <c r="B9" s="6">
        <v>621</v>
      </c>
      <c r="C9" s="6">
        <v>41</v>
      </c>
      <c r="D9" s="6">
        <v>41</v>
      </c>
      <c r="E9" s="6">
        <v>0</v>
      </c>
      <c r="F9" s="6">
        <v>297</v>
      </c>
      <c r="G9" s="6">
        <v>0</v>
      </c>
      <c r="H9" s="6">
        <v>283</v>
      </c>
      <c r="I9" s="6">
        <v>611</v>
      </c>
      <c r="J9" s="6">
        <v>44</v>
      </c>
      <c r="K9" s="6">
        <v>44</v>
      </c>
      <c r="L9" s="6">
        <v>0</v>
      </c>
      <c r="M9" s="6">
        <v>301</v>
      </c>
      <c r="N9" s="6">
        <v>0</v>
      </c>
      <c r="O9" s="6">
        <v>266</v>
      </c>
      <c r="P9" s="6">
        <f>B9-I9</f>
        <v>10</v>
      </c>
      <c r="Q9" s="6">
        <f>C9-J9</f>
        <v>-3</v>
      </c>
      <c r="R9" s="6">
        <f>F9-M9</f>
        <v>-4</v>
      </c>
      <c r="S9" s="6">
        <f>G9-N9</f>
        <v>0</v>
      </c>
      <c r="T9" s="6">
        <f>H9-O9</f>
        <v>17</v>
      </c>
      <c r="U9" s="9">
        <f>P9/I9*100</f>
        <v>1.6366612111292964</v>
      </c>
      <c r="V9" s="9">
        <f>Q9/J9*100</f>
        <v>-6.8181818181818175</v>
      </c>
      <c r="W9" s="9">
        <f>R9/M9*100</f>
        <v>-1.3289036544850499</v>
      </c>
      <c r="X9" s="9" t="e">
        <f>S9/N9*100</f>
        <v>#DIV/0!</v>
      </c>
      <c r="Y9" s="9">
        <f>T9/O9*100</f>
        <v>6.390977443609022</v>
      </c>
    </row>
    <row r="10" spans="1:25" ht="14.25" customHeight="1">
      <c r="A10" s="5" t="s">
        <v>65</v>
      </c>
      <c r="B10" s="6">
        <v>111726</v>
      </c>
      <c r="C10" s="6">
        <v>48923</v>
      </c>
      <c r="D10" s="6">
        <v>48923</v>
      </c>
      <c r="E10" s="6">
        <v>0</v>
      </c>
      <c r="F10" s="6">
        <v>62421</v>
      </c>
      <c r="G10" s="6">
        <v>149</v>
      </c>
      <c r="H10" s="6">
        <v>233</v>
      </c>
      <c r="I10" s="6">
        <v>112500</v>
      </c>
      <c r="J10" s="6">
        <v>55991</v>
      </c>
      <c r="K10" s="6">
        <v>47732</v>
      </c>
      <c r="L10" s="6">
        <v>8259</v>
      </c>
      <c r="M10" s="6">
        <v>56134</v>
      </c>
      <c r="N10" s="6">
        <v>159</v>
      </c>
      <c r="O10" s="6">
        <v>216</v>
      </c>
      <c r="P10" s="6">
        <f>B10-I10</f>
        <v>-774</v>
      </c>
      <c r="Q10" s="6">
        <f>C10-J10</f>
        <v>-7068</v>
      </c>
      <c r="R10" s="6">
        <f>F10-M10</f>
        <v>6287</v>
      </c>
      <c r="S10" s="6">
        <f>G10-N10</f>
        <v>-10</v>
      </c>
      <c r="T10" s="6">
        <f>H10-O10</f>
        <v>17</v>
      </c>
      <c r="U10" s="9">
        <f>P10/I10*100</f>
        <v>-0.688</v>
      </c>
      <c r="V10" s="9">
        <f>Q10/J10*100</f>
        <v>-12.623457341358431</v>
      </c>
      <c r="W10" s="9">
        <f>R10/M10*100</f>
        <v>11.199985748387785</v>
      </c>
      <c r="X10" s="9">
        <f>S10/N10*100</f>
        <v>-6.289308176100629</v>
      </c>
      <c r="Y10" s="9">
        <f>T10/O10*100</f>
        <v>7.87037037037037</v>
      </c>
    </row>
    <row r="11" spans="1:25" ht="14.25" customHeight="1">
      <c r="A11" s="5" t="s">
        <v>66</v>
      </c>
      <c r="B11" s="6">
        <v>14419</v>
      </c>
      <c r="C11" s="6">
        <v>3742</v>
      </c>
      <c r="D11" s="6">
        <v>3742</v>
      </c>
      <c r="E11" s="6">
        <v>0</v>
      </c>
      <c r="F11" s="6">
        <v>9560</v>
      </c>
      <c r="G11" s="6">
        <v>192</v>
      </c>
      <c r="H11" s="6">
        <v>925</v>
      </c>
      <c r="I11" s="6">
        <v>14383</v>
      </c>
      <c r="J11" s="6">
        <v>3750</v>
      </c>
      <c r="K11" s="6">
        <v>3750</v>
      </c>
      <c r="L11" s="6">
        <v>0</v>
      </c>
      <c r="M11" s="6">
        <v>9519</v>
      </c>
      <c r="N11" s="6">
        <v>192</v>
      </c>
      <c r="O11" s="6">
        <v>922</v>
      </c>
      <c r="P11" s="6">
        <f>B11-I11</f>
        <v>36</v>
      </c>
      <c r="Q11" s="6">
        <f>C11-J11</f>
        <v>-8</v>
      </c>
      <c r="R11" s="6">
        <f>F11-M11</f>
        <v>41</v>
      </c>
      <c r="S11" s="6">
        <f>G11-N11</f>
        <v>0</v>
      </c>
      <c r="T11" s="6">
        <f>H11-O11</f>
        <v>3</v>
      </c>
      <c r="U11" s="9">
        <f>P11/I11*100</f>
        <v>0.25029548772856847</v>
      </c>
      <c r="V11" s="9">
        <f>Q11/J11*100</f>
        <v>-0.21333333333333335</v>
      </c>
      <c r="W11" s="9">
        <f>R11/M11*100</f>
        <v>0.43071751234373357</v>
      </c>
      <c r="X11" s="9">
        <f>S11/N11*100</f>
        <v>0</v>
      </c>
      <c r="Y11" s="9">
        <f>T11/O11*100</f>
        <v>0.32537960954446854</v>
      </c>
    </row>
    <row r="12" spans="1:25" ht="14.25" customHeight="1">
      <c r="A12" s="5" t="s">
        <v>67</v>
      </c>
      <c r="B12" s="6">
        <v>50018</v>
      </c>
      <c r="C12" s="6">
        <v>16046</v>
      </c>
      <c r="D12" s="6">
        <v>16046</v>
      </c>
      <c r="E12" s="6">
        <v>0</v>
      </c>
      <c r="F12" s="6">
        <v>33186</v>
      </c>
      <c r="G12" s="6">
        <v>114</v>
      </c>
      <c r="H12" s="6">
        <v>672</v>
      </c>
      <c r="I12" s="6">
        <v>50230</v>
      </c>
      <c r="J12" s="6">
        <v>16905</v>
      </c>
      <c r="K12" s="6">
        <v>16905</v>
      </c>
      <c r="L12" s="6">
        <v>0</v>
      </c>
      <c r="M12" s="6">
        <v>32554</v>
      </c>
      <c r="N12" s="6">
        <v>112</v>
      </c>
      <c r="O12" s="6">
        <v>659</v>
      </c>
      <c r="P12" s="6">
        <f>B12-I12</f>
        <v>-212</v>
      </c>
      <c r="Q12" s="6">
        <f>C12-J12</f>
        <v>-859</v>
      </c>
      <c r="R12" s="6">
        <f>F12-M12</f>
        <v>632</v>
      </c>
      <c r="S12" s="6">
        <f>G12-N12</f>
        <v>2</v>
      </c>
      <c r="T12" s="6">
        <f>H12-O12</f>
        <v>13</v>
      </c>
      <c r="U12" s="9">
        <f>P12/I12*100</f>
        <v>-0.4220585307585108</v>
      </c>
      <c r="V12" s="9">
        <f>Q12/J12*100</f>
        <v>-5.0813368825791185</v>
      </c>
      <c r="W12" s="9">
        <f>R12/M12*100</f>
        <v>1.9413896909749953</v>
      </c>
      <c r="X12" s="9">
        <f>S12/N12*100</f>
        <v>1.7857142857142856</v>
      </c>
      <c r="Y12" s="9">
        <f>T12/O12*100</f>
        <v>1.9726858877086493</v>
      </c>
    </row>
    <row r="13" spans="1:25" ht="14.25" customHeight="1">
      <c r="A13" s="5" t="s">
        <v>68</v>
      </c>
      <c r="B13" s="6">
        <v>90208</v>
      </c>
      <c r="C13" s="6">
        <v>64393</v>
      </c>
      <c r="D13" s="6">
        <v>43356</v>
      </c>
      <c r="E13" s="6">
        <v>21037</v>
      </c>
      <c r="F13" s="6">
        <v>23734</v>
      </c>
      <c r="G13" s="6">
        <v>0</v>
      </c>
      <c r="H13" s="6">
        <v>2081</v>
      </c>
      <c r="I13" s="6">
        <v>89168</v>
      </c>
      <c r="J13" s="6">
        <v>62256</v>
      </c>
      <c r="K13" s="6">
        <v>50286</v>
      </c>
      <c r="L13" s="6">
        <v>11970</v>
      </c>
      <c r="M13" s="6">
        <v>24852</v>
      </c>
      <c r="N13" s="6">
        <v>0</v>
      </c>
      <c r="O13" s="6">
        <v>2060</v>
      </c>
      <c r="P13" s="6">
        <f>B13-I13</f>
        <v>1040</v>
      </c>
      <c r="Q13" s="6">
        <f>C13-J13</f>
        <v>2137</v>
      </c>
      <c r="R13" s="6">
        <f>F13-M13</f>
        <v>-1118</v>
      </c>
      <c r="S13" s="6">
        <f>G13-N13</f>
        <v>0</v>
      </c>
      <c r="T13" s="6">
        <f>H13-O13</f>
        <v>21</v>
      </c>
      <c r="U13" s="9">
        <f>P13/I13*100</f>
        <v>1.1663376996231833</v>
      </c>
      <c r="V13" s="9">
        <f>Q13/J13*100</f>
        <v>3.4326008738113596</v>
      </c>
      <c r="W13" s="9">
        <f>R13/M13*100</f>
        <v>-4.4986319008530495</v>
      </c>
      <c r="X13" s="9" t="e">
        <f>S13/N13*100</f>
        <v>#DIV/0!</v>
      </c>
      <c r="Y13" s="9">
        <f>T13/O13*100</f>
        <v>1.0194174757281553</v>
      </c>
    </row>
    <row r="14" spans="1:25" ht="14.25" customHeight="1">
      <c r="A14" s="5" t="s">
        <v>69</v>
      </c>
      <c r="B14" s="6">
        <v>81798</v>
      </c>
      <c r="C14" s="6">
        <v>73307</v>
      </c>
      <c r="D14" s="6">
        <v>46984</v>
      </c>
      <c r="E14" s="6">
        <v>26323</v>
      </c>
      <c r="F14" s="6">
        <v>8422</v>
      </c>
      <c r="G14" s="6">
        <v>0</v>
      </c>
      <c r="H14" s="6">
        <v>69</v>
      </c>
      <c r="I14" s="6">
        <v>84842</v>
      </c>
      <c r="J14" s="6">
        <v>76518</v>
      </c>
      <c r="K14" s="6">
        <v>52713</v>
      </c>
      <c r="L14" s="6">
        <v>23805</v>
      </c>
      <c r="M14" s="6">
        <v>8255</v>
      </c>
      <c r="N14" s="6">
        <v>0</v>
      </c>
      <c r="O14" s="6">
        <v>69</v>
      </c>
      <c r="P14" s="6">
        <f>B14-I14</f>
        <v>-3044</v>
      </c>
      <c r="Q14" s="6">
        <f>C14-J14</f>
        <v>-3211</v>
      </c>
      <c r="R14" s="6">
        <f>F14-M14</f>
        <v>167</v>
      </c>
      <c r="S14" s="6">
        <f>G14-N14</f>
        <v>0</v>
      </c>
      <c r="T14" s="6">
        <f>H14-O14</f>
        <v>0</v>
      </c>
      <c r="U14" s="9">
        <f>P14/I14*100</f>
        <v>-3.58784564248839</v>
      </c>
      <c r="V14" s="9">
        <f>Q14/J14*100</f>
        <v>-4.196398233095481</v>
      </c>
      <c r="W14" s="9">
        <f>R14/M14*100</f>
        <v>2.023016353725015</v>
      </c>
      <c r="X14" s="9" t="e">
        <f>S14/N14*100</f>
        <v>#DIV/0!</v>
      </c>
      <c r="Y14" s="9">
        <f>T14/O14*100</f>
        <v>0</v>
      </c>
    </row>
    <row r="15" spans="1:25" ht="14.25" customHeight="1">
      <c r="A15" s="5" t="s">
        <v>70</v>
      </c>
      <c r="B15" s="6">
        <v>23590</v>
      </c>
      <c r="C15" s="6">
        <v>234</v>
      </c>
      <c r="D15" s="6">
        <v>234</v>
      </c>
      <c r="E15" s="6">
        <v>0</v>
      </c>
      <c r="F15" s="6">
        <v>21495</v>
      </c>
      <c r="G15" s="6">
        <v>202</v>
      </c>
      <c r="H15" s="6">
        <v>1659</v>
      </c>
      <c r="I15" s="6">
        <v>23644</v>
      </c>
      <c r="J15" s="6">
        <v>325</v>
      </c>
      <c r="K15" s="6">
        <v>325</v>
      </c>
      <c r="L15" s="6">
        <v>0</v>
      </c>
      <c r="M15" s="6">
        <v>21473</v>
      </c>
      <c r="N15" s="6">
        <v>208</v>
      </c>
      <c r="O15" s="6">
        <v>1638</v>
      </c>
      <c r="P15" s="6">
        <f>B15-I15</f>
        <v>-54</v>
      </c>
      <c r="Q15" s="6">
        <f>C15-J15</f>
        <v>-91</v>
      </c>
      <c r="R15" s="6">
        <f>F15-M15</f>
        <v>22</v>
      </c>
      <c r="S15" s="6">
        <f>G15-N15</f>
        <v>-6</v>
      </c>
      <c r="T15" s="6">
        <f>H15-O15</f>
        <v>21</v>
      </c>
      <c r="U15" s="9">
        <f>P15/I15*100</f>
        <v>-0.2283877516494671</v>
      </c>
      <c r="V15" s="9">
        <f>Q15/J15*100</f>
        <v>-28.000000000000004</v>
      </c>
      <c r="W15" s="9">
        <f>R15/M15*100</f>
        <v>0.10245424486564524</v>
      </c>
      <c r="X15" s="9">
        <f>S15/N15*100</f>
        <v>-2.8846153846153846</v>
      </c>
      <c r="Y15" s="9">
        <f>T15/O15*100</f>
        <v>1.282051282051282</v>
      </c>
    </row>
    <row r="16" spans="1:25" ht="14.25" customHeight="1">
      <c r="A16" s="5" t="s">
        <v>75</v>
      </c>
      <c r="B16" s="6">
        <v>612</v>
      </c>
      <c r="C16" s="6">
        <v>0</v>
      </c>
      <c r="D16" s="6">
        <v>0</v>
      </c>
      <c r="E16" s="6">
        <v>0</v>
      </c>
      <c r="F16" s="6">
        <v>0</v>
      </c>
      <c r="G16" s="6">
        <v>139</v>
      </c>
      <c r="H16" s="6">
        <v>473</v>
      </c>
      <c r="I16" s="6">
        <v>606</v>
      </c>
      <c r="J16" s="6">
        <v>0</v>
      </c>
      <c r="K16" s="6">
        <v>0</v>
      </c>
      <c r="L16" s="6">
        <v>0</v>
      </c>
      <c r="M16" s="6">
        <v>0</v>
      </c>
      <c r="N16" s="6">
        <v>134</v>
      </c>
      <c r="O16" s="6">
        <v>472</v>
      </c>
      <c r="P16" s="6">
        <f>B16-I16</f>
        <v>6</v>
      </c>
      <c r="Q16" s="6">
        <f>C16-J16</f>
        <v>0</v>
      </c>
      <c r="R16" s="6">
        <f>F16-M16</f>
        <v>0</v>
      </c>
      <c r="S16" s="6">
        <f>G16-N16</f>
        <v>5</v>
      </c>
      <c r="T16" s="6">
        <f>H16-O16</f>
        <v>1</v>
      </c>
      <c r="U16" s="9">
        <f>P16/I16*100</f>
        <v>0.9900990099009901</v>
      </c>
      <c r="V16" s="9" t="e">
        <f>Q16/J16*100</f>
        <v>#DIV/0!</v>
      </c>
      <c r="W16" s="9" t="e">
        <f>R16/M16*100</f>
        <v>#DIV/0!</v>
      </c>
      <c r="X16" s="9">
        <f>S16/N16*100</f>
        <v>3.731343283582089</v>
      </c>
      <c r="Y16" s="9">
        <f>T16/O16*100</f>
        <v>0.211864406779661</v>
      </c>
    </row>
    <row r="17" spans="1:25" ht="14.25" customHeight="1">
      <c r="A17" s="5" t="s">
        <v>72</v>
      </c>
      <c r="B17" s="6">
        <v>475</v>
      </c>
      <c r="C17" s="6">
        <v>0</v>
      </c>
      <c r="D17" s="6">
        <v>0</v>
      </c>
      <c r="E17" s="6">
        <v>0</v>
      </c>
      <c r="F17" s="6">
        <v>0</v>
      </c>
      <c r="G17" s="6">
        <v>73</v>
      </c>
      <c r="H17" s="6">
        <v>402</v>
      </c>
      <c r="I17" s="6">
        <v>447</v>
      </c>
      <c r="J17" s="6">
        <v>0</v>
      </c>
      <c r="K17" s="6">
        <v>0</v>
      </c>
      <c r="L17" s="6">
        <v>0</v>
      </c>
      <c r="M17" s="6">
        <v>0</v>
      </c>
      <c r="N17" s="6">
        <v>68</v>
      </c>
      <c r="O17" s="6">
        <v>379</v>
      </c>
      <c r="P17" s="6">
        <f>B17-I17</f>
        <v>28</v>
      </c>
      <c r="Q17" s="6">
        <f>C17-J17</f>
        <v>0</v>
      </c>
      <c r="R17" s="6">
        <f>F17-M17</f>
        <v>0</v>
      </c>
      <c r="S17" s="6">
        <f>G17-N17</f>
        <v>5</v>
      </c>
      <c r="T17" s="6">
        <f>H17-O17</f>
        <v>23</v>
      </c>
      <c r="U17" s="9">
        <f>P17/I17*100</f>
        <v>6.263982102908278</v>
      </c>
      <c r="V17" s="9" t="e">
        <f>Q17/J17*100</f>
        <v>#DIV/0!</v>
      </c>
      <c r="W17" s="9" t="e">
        <f>R17/M17*100</f>
        <v>#DIV/0!</v>
      </c>
      <c r="X17" s="9">
        <f>S17/N17*100</f>
        <v>7.352941176470589</v>
      </c>
      <c r="Y17" s="9">
        <f>T17/O17*100</f>
        <v>6.068601583113456</v>
      </c>
    </row>
    <row r="18" spans="1:25" ht="14.25" customHeight="1">
      <c r="A18" s="5" t="s">
        <v>73</v>
      </c>
      <c r="B18" s="6">
        <v>788</v>
      </c>
      <c r="C18" s="6">
        <v>0</v>
      </c>
      <c r="D18" s="6">
        <v>0</v>
      </c>
      <c r="E18" s="6">
        <v>0</v>
      </c>
      <c r="F18" s="6">
        <v>0</v>
      </c>
      <c r="G18" s="6">
        <v>127</v>
      </c>
      <c r="H18" s="6">
        <v>661</v>
      </c>
      <c r="I18" s="6">
        <v>765</v>
      </c>
      <c r="J18" s="6">
        <v>0</v>
      </c>
      <c r="K18" s="6">
        <v>0</v>
      </c>
      <c r="L18" s="6">
        <v>0</v>
      </c>
      <c r="M18" s="6">
        <v>0</v>
      </c>
      <c r="N18" s="6">
        <v>125</v>
      </c>
      <c r="O18" s="6">
        <v>640</v>
      </c>
      <c r="P18" s="6">
        <f>B18-I18</f>
        <v>23</v>
      </c>
      <c r="Q18" s="6">
        <f>C18-J18</f>
        <v>0</v>
      </c>
      <c r="R18" s="6">
        <f>F18-M18</f>
        <v>0</v>
      </c>
      <c r="S18" s="6">
        <f>G18-N18</f>
        <v>2</v>
      </c>
      <c r="T18" s="6">
        <f>H18-O18</f>
        <v>21</v>
      </c>
      <c r="U18" s="9">
        <f>P18/I18*100</f>
        <v>3.0065359477124183</v>
      </c>
      <c r="V18" s="9" t="e">
        <f>Q18/J18*100</f>
        <v>#DIV/0!</v>
      </c>
      <c r="W18" s="9" t="e">
        <f>R18/M18*100</f>
        <v>#DIV/0!</v>
      </c>
      <c r="X18" s="9">
        <f>S18/N18*100</f>
        <v>1.6</v>
      </c>
      <c r="Y18" s="9">
        <f>T18/O18*100</f>
        <v>3.28125</v>
      </c>
    </row>
    <row r="19" spans="1:25" ht="14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>B19-I19</f>
        <v>0</v>
      </c>
      <c r="Q19" s="6">
        <f>C19-J19</f>
        <v>0</v>
      </c>
      <c r="R19" s="6">
        <f>F19-M19</f>
        <v>0</v>
      </c>
      <c r="S19" s="6">
        <f>G19-N19</f>
        <v>0</v>
      </c>
      <c r="T19" s="6">
        <f>H19-O19</f>
        <v>0</v>
      </c>
      <c r="U19" s="9" t="e">
        <f>P19/I19*100</f>
        <v>#DIV/0!</v>
      </c>
      <c r="V19" s="9" t="e">
        <f>Q19/J19*100</f>
        <v>#DIV/0!</v>
      </c>
      <c r="W19" s="9" t="e">
        <f>R19/M19*100</f>
        <v>#DIV/0!</v>
      </c>
      <c r="X19" s="9" t="e">
        <f>S19/N19*100</f>
        <v>#DIV/0!</v>
      </c>
      <c r="Y19" s="9" t="e">
        <f>T19/O19*100</f>
        <v>#DIV/0!</v>
      </c>
    </row>
    <row r="20" spans="1:25" ht="14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</row>
  </sheetData>
  <sheetProtection/>
  <mergeCells count="20">
    <mergeCell ref="C4:E4"/>
    <mergeCell ref="J4:L4"/>
    <mergeCell ref="Q4:T4"/>
    <mergeCell ref="V4:Y4"/>
    <mergeCell ref="F4:F5"/>
    <mergeCell ref="G4:G5"/>
    <mergeCell ref="H4:H5"/>
    <mergeCell ref="I4:I5"/>
    <mergeCell ref="M4:M5"/>
    <mergeCell ref="N4:N5"/>
    <mergeCell ref="A1:Y1"/>
    <mergeCell ref="B3:H3"/>
    <mergeCell ref="I3:O3"/>
    <mergeCell ref="P3:T3"/>
    <mergeCell ref="U3:Y3"/>
    <mergeCell ref="A3:A5"/>
    <mergeCell ref="B4:B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Windows 用户</cp:lastModifiedBy>
  <cp:lastPrinted>2010-04-07T07:21:02Z</cp:lastPrinted>
  <dcterms:created xsi:type="dcterms:W3CDTF">2009-12-14T19:44:35Z</dcterms:created>
  <dcterms:modified xsi:type="dcterms:W3CDTF">2020-07-31T01:46:36Z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