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当月数" sheetId="2" r:id="rId2"/>
    <sheet name="累计数" sheetId="3" r:id="rId3"/>
  </sheets>
  <definedNames/>
  <calcPr fullCalcOnLoad="1"/>
</workbook>
</file>

<file path=xl/sharedStrings.xml><?xml version="1.0" encoding="utf-8"?>
<sst xmlns="http://schemas.openxmlformats.org/spreadsheetml/2006/main" count="118" uniqueCount="52">
  <si>
    <t>制表机关：农业部</t>
  </si>
  <si>
    <t>批准机关：国家统计局</t>
  </si>
  <si>
    <t>批准文号：国统制[2008]27号</t>
  </si>
  <si>
    <t>福建省</t>
  </si>
  <si>
    <t>2019年渔业统计月报</t>
  </si>
  <si>
    <t>填报单位（盖章）：</t>
  </si>
  <si>
    <t>泉州市海洋与渔业局</t>
  </si>
  <si>
    <t>联系电话：</t>
  </si>
  <si>
    <t>主管统计负责人（盖章）：</t>
  </si>
  <si>
    <t>李建芳</t>
  </si>
  <si>
    <t>填 报 人：</t>
  </si>
  <si>
    <t>庄月云</t>
  </si>
  <si>
    <t>单位地址：</t>
  </si>
  <si>
    <t>泉州市东海行政中心C幢</t>
  </si>
  <si>
    <t xml:space="preserve"> 报送日期：</t>
  </si>
  <si>
    <t>2019年04月29日</t>
  </si>
  <si>
    <t>水产品产量月报表（当月数）</t>
  </si>
  <si>
    <t>单位</t>
  </si>
  <si>
    <t>当月产量</t>
  </si>
  <si>
    <t>上年同期</t>
  </si>
  <si>
    <t>增量</t>
  </si>
  <si>
    <t>增幅%</t>
  </si>
  <si>
    <t>水产品总产量小计</t>
  </si>
  <si>
    <t>海洋捕捞</t>
  </si>
  <si>
    <t>海水养殖</t>
  </si>
  <si>
    <t>淡水捕捞</t>
  </si>
  <si>
    <t>淡水养殖</t>
  </si>
  <si>
    <t>其中：</t>
  </si>
  <si>
    <t>小计</t>
  </si>
  <si>
    <t>近海捕捞</t>
  </si>
  <si>
    <t>远洋捕捞</t>
  </si>
  <si>
    <t>淡水产品</t>
  </si>
  <si>
    <t>泉州市</t>
  </si>
  <si>
    <t>鲤城区</t>
  </si>
  <si>
    <t>丰泽区</t>
  </si>
  <si>
    <t>洛江区</t>
  </si>
  <si>
    <t>惠安县</t>
  </si>
  <si>
    <t>市台商投资区</t>
  </si>
  <si>
    <t>泉港区</t>
  </si>
  <si>
    <t>晋江市</t>
  </si>
  <si>
    <t>石狮市</t>
  </si>
  <si>
    <t>南安市</t>
  </si>
  <si>
    <t>安溪县</t>
  </si>
  <si>
    <t>永春县</t>
  </si>
  <si>
    <t>德化县</t>
  </si>
  <si>
    <t>水产品产量月报表（累计数）</t>
  </si>
  <si>
    <t>年初到本月累计</t>
  </si>
  <si>
    <t>上年同期累计</t>
  </si>
  <si>
    <t>海水
养殖</t>
  </si>
  <si>
    <t>远洋
捕捞</t>
  </si>
  <si>
    <t>海洋
捕捞</t>
  </si>
  <si>
    <t>淡水
捕捞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</si>
</sst>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6">
    <font>
      <sz val="12"/>
      <name val="宋体"/>
      <family val="0"/>
    </font>
    <font>
      <sz val="8"/>
      <name val="宋体"/>
      <family val="0"/>
    </font>
    <font>
      <b/>
      <sz val="18"/>
      <name val="黑体"/>
      <family val="3"/>
    </font>
    <font>
      <sz val="6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8"/>
      <name val="楷体_GB2312"/>
      <family val="3"/>
    </font>
    <font>
      <sz val="36"/>
      <name val="楷体_GB2312"/>
      <family val="3"/>
    </font>
    <font>
      <sz val="9"/>
      <name val="宋体"/>
      <family val="0"/>
    </font>
    <font>
      <sz val="16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63" applyFont="1">
      <alignment vertical="center"/>
      <protection/>
    </xf>
    <xf numFmtId="0" fontId="1" fillId="0" borderId="0" xfId="63" applyFont="1">
      <alignment vertical="center"/>
      <protection/>
    </xf>
    <xf numFmtId="0" fontId="0" fillId="0" borderId="0" xfId="63">
      <alignment vertical="center"/>
      <protection/>
    </xf>
    <xf numFmtId="0" fontId="2" fillId="0" borderId="0" xfId="63" applyFont="1" applyAlignment="1">
      <alignment horizontal="center" vertical="center"/>
      <protection/>
    </xf>
    <xf numFmtId="57" fontId="3" fillId="0" borderId="0" xfId="63" applyNumberFormat="1" applyFont="1">
      <alignment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/>
      <protection/>
    </xf>
    <xf numFmtId="0" fontId="1" fillId="0" borderId="12" xfId="63" applyFont="1" applyBorder="1" applyAlignment="1">
      <alignment horizontal="center" vertical="center"/>
      <protection/>
    </xf>
    <xf numFmtId="0" fontId="4" fillId="0" borderId="13" xfId="63" applyFont="1" applyFill="1" applyBorder="1" applyAlignment="1">
      <alignment vertical="center" wrapText="1"/>
      <protection/>
    </xf>
    <xf numFmtId="0" fontId="4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1" fillId="0" borderId="15" xfId="63" applyFont="1" applyBorder="1" applyAlignment="1">
      <alignment vertical="center" wrapText="1"/>
      <protection/>
    </xf>
    <xf numFmtId="0" fontId="5" fillId="0" borderId="11" xfId="63" applyFont="1" applyBorder="1">
      <alignment vertical="center"/>
      <protection/>
    </xf>
    <xf numFmtId="176" fontId="5" fillId="0" borderId="11" xfId="63" applyNumberFormat="1" applyFont="1" applyBorder="1" applyAlignment="1">
      <alignment horizontal="right" vertical="center" shrinkToFit="1"/>
      <protection/>
    </xf>
    <xf numFmtId="0" fontId="1" fillId="0" borderId="11" xfId="63" applyFont="1" applyBorder="1">
      <alignment vertical="center"/>
      <protection/>
    </xf>
    <xf numFmtId="176" fontId="1" fillId="0" borderId="11" xfId="63" applyNumberFormat="1" applyFont="1" applyBorder="1" applyAlignment="1">
      <alignment horizontal="right" vertical="center" shrinkToFi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vertical="center" wrapText="1"/>
      <protection/>
    </xf>
    <xf numFmtId="0" fontId="4" fillId="0" borderId="11" xfId="63" applyFont="1" applyBorder="1" applyAlignment="1">
      <alignment vertical="center"/>
      <protection/>
    </xf>
    <xf numFmtId="177" fontId="1" fillId="0" borderId="11" xfId="63" applyNumberFormat="1" applyFont="1" applyBorder="1" applyAlignment="1">
      <alignment horizontal="right" vertical="center" shrinkToFit="1"/>
      <protection/>
    </xf>
    <xf numFmtId="57" fontId="1" fillId="0" borderId="0" xfId="63" applyNumberFormat="1" applyFont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0" fillId="0" borderId="17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AX21"/>
  <sheetViews>
    <sheetView tabSelected="1" workbookViewId="0" topLeftCell="A1">
      <selection activeCell="BD10" sqref="BD10"/>
    </sheetView>
  </sheetViews>
  <sheetFormatPr defaultColWidth="9.00390625" defaultRowHeight="14.25"/>
  <cols>
    <col min="1" max="52" width="2.25390625" style="0" customWidth="1"/>
  </cols>
  <sheetData>
    <row r="2" spans="42:44" ht="20.25">
      <c r="AP2" s="36" t="s">
        <v>0</v>
      </c>
      <c r="AR2" s="37"/>
    </row>
    <row r="3" spans="42:44" ht="20.25">
      <c r="AP3" s="36" t="s">
        <v>1</v>
      </c>
      <c r="AR3" s="37"/>
    </row>
    <row r="4" ht="14.25">
      <c r="AP4" s="36" t="s">
        <v>2</v>
      </c>
    </row>
    <row r="5" ht="46.5">
      <c r="Z5" s="34" t="s">
        <v>3</v>
      </c>
    </row>
    <row r="9" ht="46.5">
      <c r="Z9" s="34" t="s">
        <v>4</v>
      </c>
    </row>
    <row r="16" spans="17:24" ht="14.25">
      <c r="Q16" s="31"/>
      <c r="R16" s="31"/>
      <c r="S16" s="31"/>
      <c r="T16" s="31"/>
      <c r="U16" s="31"/>
      <c r="V16" s="31"/>
      <c r="W16" s="31"/>
      <c r="X16" s="31"/>
    </row>
    <row r="17" spans="3:50" ht="22.5">
      <c r="C17" s="30" t="s">
        <v>5</v>
      </c>
      <c r="L17" s="31"/>
      <c r="M17" s="31"/>
      <c r="N17" s="31"/>
      <c r="O17" s="32" t="s">
        <v>6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M17" s="35" t="s">
        <v>7</v>
      </c>
      <c r="AN17" s="32">
        <v>22281607</v>
      </c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7:24" ht="14.25">
      <c r="Q18" s="31"/>
      <c r="R18" s="31"/>
      <c r="S18" s="31"/>
      <c r="T18" s="31"/>
      <c r="U18" s="31"/>
      <c r="V18" s="31"/>
      <c r="W18" s="31"/>
      <c r="X18" s="31"/>
    </row>
    <row r="19" spans="3:50" ht="22.5">
      <c r="C19" s="30" t="s">
        <v>8</v>
      </c>
      <c r="Q19" s="31"/>
      <c r="R19" s="31"/>
      <c r="S19" s="32" t="s">
        <v>9</v>
      </c>
      <c r="T19" s="32"/>
      <c r="U19" s="32"/>
      <c r="V19" s="32"/>
      <c r="W19" s="32"/>
      <c r="X19" s="32"/>
      <c r="Y19" s="32"/>
      <c r="Z19" s="32"/>
      <c r="AA19" s="32"/>
      <c r="AB19" s="32"/>
      <c r="AC19" s="31"/>
      <c r="AD19" s="31"/>
      <c r="AE19" s="31"/>
      <c r="AM19" s="35" t="s">
        <v>10</v>
      </c>
      <c r="AN19" s="32" t="s">
        <v>11</v>
      </c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7:24" ht="14.25">
      <c r="Q20" s="31"/>
      <c r="R20" s="31"/>
      <c r="S20" s="31"/>
      <c r="T20" s="33"/>
      <c r="U20" s="31"/>
      <c r="V20" s="31"/>
      <c r="W20" s="31"/>
      <c r="X20" s="31"/>
    </row>
    <row r="21" spans="3:50" ht="22.5">
      <c r="C21" s="30" t="s">
        <v>12</v>
      </c>
      <c r="J21" s="32" t="s">
        <v>13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M21" s="35" t="s">
        <v>14</v>
      </c>
      <c r="AN21" s="32" t="s">
        <v>15</v>
      </c>
      <c r="AO21" s="32"/>
      <c r="AP21" s="38"/>
      <c r="AQ21" s="38"/>
      <c r="AR21" s="38"/>
      <c r="AS21" s="38"/>
      <c r="AT21" s="38"/>
      <c r="AU21" s="32"/>
      <c r="AV21" s="32"/>
      <c r="AW21" s="32"/>
      <c r="AX21" s="32"/>
    </row>
  </sheetData>
  <sheetProtection/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V2" sqref="V1:V65536"/>
    </sheetView>
  </sheetViews>
  <sheetFormatPr defaultColWidth="9.00390625" defaultRowHeight="14.25"/>
  <cols>
    <col min="1" max="1" width="7.50390625" style="3" customWidth="1"/>
    <col min="2" max="2" width="6.25390625" style="3" customWidth="1"/>
    <col min="3" max="3" width="5.75390625" style="3" customWidth="1"/>
    <col min="4" max="4" width="6.125" style="3" customWidth="1"/>
    <col min="5" max="5" width="5.50390625" style="3" customWidth="1"/>
    <col min="6" max="6" width="6.75390625" style="3" customWidth="1"/>
    <col min="7" max="7" width="4.25390625" style="3" customWidth="1"/>
    <col min="8" max="8" width="3.875" style="3" customWidth="1"/>
    <col min="9" max="9" width="6.75390625" style="3" customWidth="1"/>
    <col min="10" max="10" width="6.00390625" style="3" customWidth="1"/>
    <col min="11" max="11" width="5.625" style="3" customWidth="1"/>
    <col min="12" max="12" width="6.75390625" style="3" customWidth="1"/>
    <col min="13" max="13" width="5.50390625" style="3" customWidth="1"/>
    <col min="14" max="14" width="4.50390625" style="3" customWidth="1"/>
    <col min="15" max="15" width="4.625" style="3" customWidth="1"/>
    <col min="16" max="16" width="5.25390625" style="3" customWidth="1"/>
    <col min="17" max="17" width="5.875" style="3" customWidth="1"/>
    <col min="18" max="18" width="4.375" style="3" customWidth="1"/>
    <col min="19" max="20" width="4.25390625" style="3" customWidth="1"/>
    <col min="21" max="21" width="5.375" style="3" customWidth="1"/>
    <col min="22" max="22" width="5.125" style="3" customWidth="1"/>
    <col min="23" max="24" width="5.25390625" style="3" customWidth="1"/>
    <col min="25" max="25" width="5.00390625" style="3" customWidth="1"/>
    <col min="26" max="16384" width="9.00390625" style="3" customWidth="1"/>
  </cols>
  <sheetData>
    <row r="1" spans="1:25" ht="22.5">
      <c r="A1" s="4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="2" customFormat="1" ht="10.5">
      <c r="A2" s="29">
        <v>43556</v>
      </c>
    </row>
    <row r="3" spans="1:25" s="1" customFormat="1" ht="14.25" customHeight="1">
      <c r="A3" s="6" t="s">
        <v>17</v>
      </c>
      <c r="B3" s="7" t="s">
        <v>18</v>
      </c>
      <c r="C3" s="8"/>
      <c r="D3" s="8"/>
      <c r="E3" s="8"/>
      <c r="F3" s="8"/>
      <c r="G3" s="8"/>
      <c r="H3" s="8"/>
      <c r="I3" s="17" t="s">
        <v>19</v>
      </c>
      <c r="J3" s="8"/>
      <c r="K3" s="8"/>
      <c r="L3" s="8"/>
      <c r="M3" s="8"/>
      <c r="N3" s="8"/>
      <c r="O3" s="8"/>
      <c r="P3" s="17" t="s">
        <v>20</v>
      </c>
      <c r="Q3" s="8"/>
      <c r="R3" s="8"/>
      <c r="S3" s="8"/>
      <c r="T3" s="8"/>
      <c r="U3" s="17" t="s">
        <v>21</v>
      </c>
      <c r="V3" s="8"/>
      <c r="W3" s="8"/>
      <c r="X3" s="8"/>
      <c r="Y3" s="8"/>
    </row>
    <row r="4" spans="1:25" s="1" customFormat="1" ht="14.25" customHeight="1">
      <c r="A4" s="9"/>
      <c r="B4" s="10" t="s">
        <v>22</v>
      </c>
      <c r="C4" s="11" t="s">
        <v>23</v>
      </c>
      <c r="D4" s="12"/>
      <c r="E4" s="12"/>
      <c r="F4" s="13" t="s">
        <v>24</v>
      </c>
      <c r="G4" s="13" t="s">
        <v>25</v>
      </c>
      <c r="H4" s="13" t="s">
        <v>26</v>
      </c>
      <c r="I4" s="10" t="s">
        <v>22</v>
      </c>
      <c r="J4" s="11" t="s">
        <v>23</v>
      </c>
      <c r="K4" s="12"/>
      <c r="L4" s="12"/>
      <c r="M4" s="13" t="s">
        <v>24</v>
      </c>
      <c r="N4" s="13" t="s">
        <v>25</v>
      </c>
      <c r="O4" s="13" t="s">
        <v>26</v>
      </c>
      <c r="P4" s="10" t="s">
        <v>22</v>
      </c>
      <c r="Q4" s="24" t="s">
        <v>27</v>
      </c>
      <c r="R4" s="25"/>
      <c r="S4" s="25"/>
      <c r="T4" s="25"/>
      <c r="U4" s="10" t="s">
        <v>22</v>
      </c>
      <c r="V4" s="24" t="s">
        <v>27</v>
      </c>
      <c r="W4" s="25"/>
      <c r="X4" s="25"/>
      <c r="Y4" s="25"/>
    </row>
    <row r="5" spans="1:25" s="1" customFormat="1" ht="22.5" customHeight="1">
      <c r="A5" s="14"/>
      <c r="B5" s="15"/>
      <c r="C5" s="16" t="s">
        <v>28</v>
      </c>
      <c r="D5" s="7" t="s">
        <v>29</v>
      </c>
      <c r="E5" s="7" t="s">
        <v>30</v>
      </c>
      <c r="F5" s="18"/>
      <c r="G5" s="19" t="s">
        <v>31</v>
      </c>
      <c r="H5" s="19" t="s">
        <v>31</v>
      </c>
      <c r="I5" s="15"/>
      <c r="J5" s="16" t="s">
        <v>28</v>
      </c>
      <c r="K5" s="7" t="s">
        <v>29</v>
      </c>
      <c r="L5" s="7" t="s">
        <v>30</v>
      </c>
      <c r="M5" s="18"/>
      <c r="N5" s="19" t="s">
        <v>31</v>
      </c>
      <c r="O5" s="19" t="s">
        <v>31</v>
      </c>
      <c r="P5" s="15"/>
      <c r="Q5" s="27" t="s">
        <v>23</v>
      </c>
      <c r="R5" s="26" t="s">
        <v>24</v>
      </c>
      <c r="S5" s="26" t="s">
        <v>25</v>
      </c>
      <c r="T5" s="26" t="s">
        <v>26</v>
      </c>
      <c r="U5" s="15"/>
      <c r="V5" s="27" t="s">
        <v>23</v>
      </c>
      <c r="W5" s="26" t="s">
        <v>24</v>
      </c>
      <c r="X5" s="26" t="s">
        <v>25</v>
      </c>
      <c r="Y5" s="26" t="s">
        <v>26</v>
      </c>
    </row>
    <row r="6" spans="1:25" s="2" customFormat="1" ht="14.25" customHeight="1">
      <c r="A6" s="20" t="s">
        <v>32</v>
      </c>
      <c r="B6" s="21">
        <v>61672</v>
      </c>
      <c r="C6" s="21">
        <v>34421</v>
      </c>
      <c r="D6" s="21">
        <v>27471</v>
      </c>
      <c r="E6" s="21">
        <v>6950</v>
      </c>
      <c r="F6" s="21">
        <v>26231</v>
      </c>
      <c r="G6" s="21">
        <v>120</v>
      </c>
      <c r="H6" s="21">
        <v>900</v>
      </c>
      <c r="I6" s="21">
        <v>63204</v>
      </c>
      <c r="J6" s="21">
        <v>36473</v>
      </c>
      <c r="K6" s="21">
        <v>29465</v>
      </c>
      <c r="L6" s="21">
        <v>7008</v>
      </c>
      <c r="M6" s="21">
        <v>25695</v>
      </c>
      <c r="N6" s="21">
        <v>129</v>
      </c>
      <c r="O6" s="21">
        <v>907</v>
      </c>
      <c r="P6" s="23">
        <f aca="true" t="shared" si="0" ref="P6:P19">B6-I6</f>
        <v>-1532</v>
      </c>
      <c r="Q6" s="23">
        <f aca="true" t="shared" si="1" ref="Q6:Q19">C6-J6</f>
        <v>-2052</v>
      </c>
      <c r="R6" s="23">
        <f aca="true" t="shared" si="2" ref="R6:R19">F6-M6</f>
        <v>536</v>
      </c>
      <c r="S6" s="23">
        <f aca="true" t="shared" si="3" ref="S6:S19">G6-N6</f>
        <v>-9</v>
      </c>
      <c r="T6" s="23">
        <f aca="true" t="shared" si="4" ref="T6:T19">H6-O6</f>
        <v>-7</v>
      </c>
      <c r="U6" s="28">
        <f aca="true" t="shared" si="5" ref="U6:U19">P6/I6*100</f>
        <v>-2.4238972216948294</v>
      </c>
      <c r="V6" s="28">
        <f aca="true" t="shared" si="6" ref="V6:V19">Q6/J6*100</f>
        <v>-5.626079565706139</v>
      </c>
      <c r="W6" s="28">
        <f aca="true" t="shared" si="7" ref="W6:W19">R6/M6*100</f>
        <v>2.086008951157813</v>
      </c>
      <c r="X6" s="28">
        <f aca="true" t="shared" si="8" ref="X6:X19">S6/N6*100</f>
        <v>-6.976744186046512</v>
      </c>
      <c r="Y6" s="28">
        <f aca="true" t="shared" si="9" ref="Y6:Y19">T6/O6*100</f>
        <v>-0.7717750826901874</v>
      </c>
    </row>
    <row r="7" spans="1:25" s="2" customFormat="1" ht="14.25" customHeight="1">
      <c r="A7" s="22" t="s">
        <v>33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f t="shared" si="0"/>
        <v>0</v>
      </c>
      <c r="Q7" s="23">
        <f t="shared" si="1"/>
        <v>0</v>
      </c>
      <c r="R7" s="23">
        <f t="shared" si="2"/>
        <v>0</v>
      </c>
      <c r="S7" s="23">
        <f t="shared" si="3"/>
        <v>0</v>
      </c>
      <c r="T7" s="23">
        <f t="shared" si="4"/>
        <v>0</v>
      </c>
      <c r="U7" s="28" t="e">
        <f t="shared" si="5"/>
        <v>#DIV/0!</v>
      </c>
      <c r="V7" s="28" t="e">
        <f t="shared" si="6"/>
        <v>#DIV/0!</v>
      </c>
      <c r="W7" s="28" t="e">
        <f t="shared" si="7"/>
        <v>#DIV/0!</v>
      </c>
      <c r="X7" s="28" t="e">
        <f t="shared" si="8"/>
        <v>#DIV/0!</v>
      </c>
      <c r="Y7" s="28" t="e">
        <f t="shared" si="9"/>
        <v>#DIV/0!</v>
      </c>
    </row>
    <row r="8" spans="1:25" s="2" customFormat="1" ht="14.25" customHeight="1">
      <c r="A8" s="22" t="s">
        <v>34</v>
      </c>
      <c r="B8" s="23">
        <v>746</v>
      </c>
      <c r="C8" s="23">
        <v>418</v>
      </c>
      <c r="D8" s="23">
        <v>418</v>
      </c>
      <c r="E8" s="23">
        <v>0</v>
      </c>
      <c r="F8" s="23">
        <v>328</v>
      </c>
      <c r="G8" s="23">
        <v>0</v>
      </c>
      <c r="H8" s="23">
        <v>0</v>
      </c>
      <c r="I8" s="23">
        <v>745</v>
      </c>
      <c r="J8" s="23">
        <v>415</v>
      </c>
      <c r="K8" s="23">
        <v>415</v>
      </c>
      <c r="L8" s="23">
        <v>0</v>
      </c>
      <c r="M8" s="23">
        <v>330</v>
      </c>
      <c r="N8" s="23">
        <v>0</v>
      </c>
      <c r="O8" s="23">
        <v>0</v>
      </c>
      <c r="P8" s="23">
        <f t="shared" si="0"/>
        <v>1</v>
      </c>
      <c r="Q8" s="23">
        <f t="shared" si="1"/>
        <v>3</v>
      </c>
      <c r="R8" s="23">
        <f t="shared" si="2"/>
        <v>-2</v>
      </c>
      <c r="S8" s="23">
        <f t="shared" si="3"/>
        <v>0</v>
      </c>
      <c r="T8" s="23">
        <f t="shared" si="4"/>
        <v>0</v>
      </c>
      <c r="U8" s="28">
        <f t="shared" si="5"/>
        <v>0.1342281879194631</v>
      </c>
      <c r="V8" s="28">
        <f t="shared" si="6"/>
        <v>0.7228915662650602</v>
      </c>
      <c r="W8" s="28">
        <f t="shared" si="7"/>
        <v>-0.6060606060606061</v>
      </c>
      <c r="X8" s="28" t="e">
        <f t="shared" si="8"/>
        <v>#DIV/0!</v>
      </c>
      <c r="Y8" s="28" t="e">
        <f t="shared" si="9"/>
        <v>#DIV/0!</v>
      </c>
    </row>
    <row r="9" spans="1:25" s="2" customFormat="1" ht="14.25" customHeight="1">
      <c r="A9" s="22" t="s">
        <v>35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f t="shared" si="0"/>
        <v>0</v>
      </c>
      <c r="Q9" s="23">
        <f t="shared" si="1"/>
        <v>0</v>
      </c>
      <c r="R9" s="23">
        <f t="shared" si="2"/>
        <v>0</v>
      </c>
      <c r="S9" s="23">
        <f t="shared" si="3"/>
        <v>0</v>
      </c>
      <c r="T9" s="23">
        <f t="shared" si="4"/>
        <v>0</v>
      </c>
      <c r="U9" s="28" t="e">
        <f t="shared" si="5"/>
        <v>#DIV/0!</v>
      </c>
      <c r="V9" s="28" t="e">
        <f t="shared" si="6"/>
        <v>#DIV/0!</v>
      </c>
      <c r="W9" s="28" t="e">
        <f t="shared" si="7"/>
        <v>#DIV/0!</v>
      </c>
      <c r="X9" s="28" t="e">
        <f t="shared" si="8"/>
        <v>#DIV/0!</v>
      </c>
      <c r="Y9" s="28" t="e">
        <f t="shared" si="9"/>
        <v>#DIV/0!</v>
      </c>
    </row>
    <row r="10" spans="1:25" s="2" customFormat="1" ht="14.25" customHeight="1">
      <c r="A10" s="22" t="s">
        <v>36</v>
      </c>
      <c r="B10" s="23">
        <v>21554</v>
      </c>
      <c r="C10" s="23">
        <v>10803</v>
      </c>
      <c r="D10" s="23">
        <v>9779</v>
      </c>
      <c r="E10" s="23">
        <v>1024</v>
      </c>
      <c r="F10" s="23">
        <v>10659</v>
      </c>
      <c r="G10" s="23">
        <v>38</v>
      </c>
      <c r="H10" s="23">
        <v>54</v>
      </c>
      <c r="I10" s="23">
        <v>20954</v>
      </c>
      <c r="J10" s="23">
        <v>10818</v>
      </c>
      <c r="K10" s="23">
        <v>9482</v>
      </c>
      <c r="L10" s="23">
        <v>1336</v>
      </c>
      <c r="M10" s="23">
        <v>10045</v>
      </c>
      <c r="N10" s="23">
        <v>46</v>
      </c>
      <c r="O10" s="23">
        <v>45</v>
      </c>
      <c r="P10" s="23">
        <f t="shared" si="0"/>
        <v>600</v>
      </c>
      <c r="Q10" s="23">
        <f t="shared" si="1"/>
        <v>-15</v>
      </c>
      <c r="R10" s="23">
        <f t="shared" si="2"/>
        <v>614</v>
      </c>
      <c r="S10" s="23">
        <f t="shared" si="3"/>
        <v>-8</v>
      </c>
      <c r="T10" s="23">
        <f t="shared" si="4"/>
        <v>9</v>
      </c>
      <c r="U10" s="28">
        <f t="shared" si="5"/>
        <v>2.8634150997422925</v>
      </c>
      <c r="V10" s="28">
        <f t="shared" si="6"/>
        <v>-0.13865779256794233</v>
      </c>
      <c r="W10" s="28">
        <f t="shared" si="7"/>
        <v>6.1124937779990045</v>
      </c>
      <c r="X10" s="28">
        <f t="shared" si="8"/>
        <v>-17.391304347826086</v>
      </c>
      <c r="Y10" s="28">
        <f t="shared" si="9"/>
        <v>20</v>
      </c>
    </row>
    <row r="11" spans="1:25" s="2" customFormat="1" ht="14.25" customHeight="1">
      <c r="A11" s="22" t="s">
        <v>37</v>
      </c>
      <c r="B11" s="23">
        <v>2972</v>
      </c>
      <c r="C11" s="23">
        <v>1152</v>
      </c>
      <c r="D11" s="23">
        <v>1152</v>
      </c>
      <c r="E11" s="23">
        <v>0</v>
      </c>
      <c r="F11" s="23">
        <v>1625</v>
      </c>
      <c r="G11" s="23">
        <v>40</v>
      </c>
      <c r="H11" s="23">
        <v>155</v>
      </c>
      <c r="I11" s="23">
        <v>2964</v>
      </c>
      <c r="J11" s="23">
        <v>1145</v>
      </c>
      <c r="K11" s="23">
        <v>1145</v>
      </c>
      <c r="L11" s="23">
        <v>0</v>
      </c>
      <c r="M11" s="23">
        <v>1626</v>
      </c>
      <c r="N11" s="23">
        <v>39</v>
      </c>
      <c r="O11" s="23">
        <v>154</v>
      </c>
      <c r="P11" s="23">
        <f t="shared" si="0"/>
        <v>8</v>
      </c>
      <c r="Q11" s="23">
        <f t="shared" si="1"/>
        <v>7</v>
      </c>
      <c r="R11" s="23">
        <f t="shared" si="2"/>
        <v>-1</v>
      </c>
      <c r="S11" s="23">
        <f t="shared" si="3"/>
        <v>1</v>
      </c>
      <c r="T11" s="23">
        <f t="shared" si="4"/>
        <v>1</v>
      </c>
      <c r="U11" s="28">
        <f t="shared" si="5"/>
        <v>0.2699055330634278</v>
      </c>
      <c r="V11" s="28">
        <f t="shared" si="6"/>
        <v>0.611353711790393</v>
      </c>
      <c r="W11" s="28">
        <f t="shared" si="7"/>
        <v>-0.06150061500615006</v>
      </c>
      <c r="X11" s="28">
        <f t="shared" si="8"/>
        <v>2.564102564102564</v>
      </c>
      <c r="Y11" s="28">
        <f t="shared" si="9"/>
        <v>0.6493506493506493</v>
      </c>
    </row>
    <row r="12" spans="1:25" s="2" customFormat="1" ht="14.25" customHeight="1">
      <c r="A12" s="22" t="s">
        <v>38</v>
      </c>
      <c r="B12" s="23">
        <v>11536</v>
      </c>
      <c r="C12" s="23">
        <v>3127</v>
      </c>
      <c r="D12" s="23">
        <v>3127</v>
      </c>
      <c r="E12" s="23">
        <v>0</v>
      </c>
      <c r="F12" s="23">
        <v>8276</v>
      </c>
      <c r="G12" s="23">
        <v>25</v>
      </c>
      <c r="H12" s="23">
        <v>108</v>
      </c>
      <c r="I12" s="23">
        <v>11544</v>
      </c>
      <c r="J12" s="23">
        <v>3128</v>
      </c>
      <c r="K12" s="23">
        <v>3128</v>
      </c>
      <c r="L12" s="23">
        <v>0</v>
      </c>
      <c r="M12" s="23">
        <v>8280</v>
      </c>
      <c r="N12" s="23">
        <v>26</v>
      </c>
      <c r="O12" s="23">
        <v>110</v>
      </c>
      <c r="P12" s="23">
        <f t="shared" si="0"/>
        <v>-8</v>
      </c>
      <c r="Q12" s="23">
        <f t="shared" si="1"/>
        <v>-1</v>
      </c>
      <c r="R12" s="23">
        <f t="shared" si="2"/>
        <v>-4</v>
      </c>
      <c r="S12" s="23">
        <f t="shared" si="3"/>
        <v>-1</v>
      </c>
      <c r="T12" s="23">
        <f t="shared" si="4"/>
        <v>-2</v>
      </c>
      <c r="U12" s="28">
        <f t="shared" si="5"/>
        <v>-0.0693000693000693</v>
      </c>
      <c r="V12" s="28">
        <f t="shared" si="6"/>
        <v>-0.0319693094629156</v>
      </c>
      <c r="W12" s="28">
        <f t="shared" si="7"/>
        <v>-0.04830917874396135</v>
      </c>
      <c r="X12" s="28">
        <f t="shared" si="8"/>
        <v>-3.8461538461538463</v>
      </c>
      <c r="Y12" s="28">
        <f t="shared" si="9"/>
        <v>-1.8181818181818181</v>
      </c>
    </row>
    <row r="13" spans="1:25" s="2" customFormat="1" ht="14.25" customHeight="1">
      <c r="A13" s="22" t="s">
        <v>39</v>
      </c>
      <c r="B13" s="23">
        <v>3132</v>
      </c>
      <c r="C13" s="23">
        <v>1629</v>
      </c>
      <c r="D13" s="23">
        <v>400</v>
      </c>
      <c r="E13" s="23">
        <v>1229</v>
      </c>
      <c r="F13" s="23">
        <v>1209</v>
      </c>
      <c r="G13" s="23">
        <v>0</v>
      </c>
      <c r="H13" s="23">
        <v>294</v>
      </c>
      <c r="I13" s="23">
        <v>4813</v>
      </c>
      <c r="J13" s="23">
        <v>3199</v>
      </c>
      <c r="K13" s="23">
        <v>2625</v>
      </c>
      <c r="L13" s="23">
        <v>574</v>
      </c>
      <c r="M13" s="23">
        <v>1303</v>
      </c>
      <c r="N13" s="23">
        <v>0</v>
      </c>
      <c r="O13" s="23">
        <v>311</v>
      </c>
      <c r="P13" s="23">
        <f t="shared" si="0"/>
        <v>-1681</v>
      </c>
      <c r="Q13" s="23">
        <f t="shared" si="1"/>
        <v>-1570</v>
      </c>
      <c r="R13" s="23">
        <f t="shared" si="2"/>
        <v>-94</v>
      </c>
      <c r="S13" s="23">
        <f t="shared" si="3"/>
        <v>0</v>
      </c>
      <c r="T13" s="23">
        <f t="shared" si="4"/>
        <v>-17</v>
      </c>
      <c r="U13" s="28">
        <f t="shared" si="5"/>
        <v>-34.926241429461875</v>
      </c>
      <c r="V13" s="28">
        <f t="shared" si="6"/>
        <v>-49.077836824007505</v>
      </c>
      <c r="W13" s="28">
        <f t="shared" si="7"/>
        <v>-7.214121258633923</v>
      </c>
      <c r="X13" s="28" t="e">
        <f t="shared" si="8"/>
        <v>#DIV/0!</v>
      </c>
      <c r="Y13" s="28">
        <f t="shared" si="9"/>
        <v>-5.466237942122187</v>
      </c>
    </row>
    <row r="14" spans="1:25" s="2" customFormat="1" ht="14.25" customHeight="1">
      <c r="A14" s="22" t="s">
        <v>40</v>
      </c>
      <c r="B14" s="23">
        <v>18139</v>
      </c>
      <c r="C14" s="23">
        <v>17276</v>
      </c>
      <c r="D14" s="23">
        <v>12579</v>
      </c>
      <c r="E14" s="23">
        <v>4697</v>
      </c>
      <c r="F14" s="23">
        <v>853</v>
      </c>
      <c r="G14" s="23">
        <v>0</v>
      </c>
      <c r="H14" s="23">
        <v>10</v>
      </c>
      <c r="I14" s="23">
        <v>18595</v>
      </c>
      <c r="J14" s="23">
        <v>17751</v>
      </c>
      <c r="K14" s="23">
        <v>12653</v>
      </c>
      <c r="L14" s="23">
        <v>5098</v>
      </c>
      <c r="M14" s="23">
        <v>834</v>
      </c>
      <c r="N14" s="23">
        <v>0</v>
      </c>
      <c r="O14" s="23">
        <v>10</v>
      </c>
      <c r="P14" s="23">
        <f t="shared" si="0"/>
        <v>-456</v>
      </c>
      <c r="Q14" s="23">
        <f t="shared" si="1"/>
        <v>-475</v>
      </c>
      <c r="R14" s="23">
        <f t="shared" si="2"/>
        <v>19</v>
      </c>
      <c r="S14" s="23">
        <f t="shared" si="3"/>
        <v>0</v>
      </c>
      <c r="T14" s="23">
        <f t="shared" si="4"/>
        <v>0</v>
      </c>
      <c r="U14" s="28">
        <f t="shared" si="5"/>
        <v>-2.452272116160258</v>
      </c>
      <c r="V14" s="28">
        <f t="shared" si="6"/>
        <v>-2.6759055827840683</v>
      </c>
      <c r="W14" s="28">
        <f t="shared" si="7"/>
        <v>2.278177458033573</v>
      </c>
      <c r="X14" s="28" t="e">
        <f t="shared" si="8"/>
        <v>#DIV/0!</v>
      </c>
      <c r="Y14" s="28">
        <f t="shared" si="9"/>
        <v>0</v>
      </c>
    </row>
    <row r="15" spans="1:25" s="2" customFormat="1" ht="14.25" customHeight="1">
      <c r="A15" s="22" t="s">
        <v>41</v>
      </c>
      <c r="B15" s="23">
        <v>3593</v>
      </c>
      <c r="C15" s="23">
        <v>16</v>
      </c>
      <c r="D15" s="23">
        <v>16</v>
      </c>
      <c r="E15" s="23">
        <v>0</v>
      </c>
      <c r="F15" s="23">
        <v>3281</v>
      </c>
      <c r="G15" s="23">
        <v>17</v>
      </c>
      <c r="H15" s="23">
        <v>279</v>
      </c>
      <c r="I15" s="23">
        <v>3589</v>
      </c>
      <c r="J15" s="23">
        <v>17</v>
      </c>
      <c r="K15" s="23">
        <v>17</v>
      </c>
      <c r="L15" s="23">
        <v>0</v>
      </c>
      <c r="M15" s="23">
        <v>3277</v>
      </c>
      <c r="N15" s="23">
        <v>18</v>
      </c>
      <c r="O15" s="23">
        <v>277</v>
      </c>
      <c r="P15" s="23">
        <f t="shared" si="0"/>
        <v>4</v>
      </c>
      <c r="Q15" s="23">
        <f t="shared" si="1"/>
        <v>-1</v>
      </c>
      <c r="R15" s="23">
        <f t="shared" si="2"/>
        <v>4</v>
      </c>
      <c r="S15" s="23">
        <f t="shared" si="3"/>
        <v>-1</v>
      </c>
      <c r="T15" s="23">
        <f t="shared" si="4"/>
        <v>2</v>
      </c>
      <c r="U15" s="28">
        <f t="shared" si="5"/>
        <v>0.11145165784341043</v>
      </c>
      <c r="V15" s="28">
        <f t="shared" si="6"/>
        <v>-5.88235294117647</v>
      </c>
      <c r="W15" s="28">
        <f t="shared" si="7"/>
        <v>0.12206286237412267</v>
      </c>
      <c r="X15" s="28">
        <f t="shared" si="8"/>
        <v>-5.555555555555555</v>
      </c>
      <c r="Y15" s="28">
        <f t="shared" si="9"/>
        <v>0.7220216606498195</v>
      </c>
    </row>
    <row r="16" spans="1:25" s="2" customFormat="1" ht="14.25" customHeight="1">
      <c r="A16" s="22" t="s">
        <v>42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f t="shared" si="0"/>
        <v>0</v>
      </c>
      <c r="Q16" s="23">
        <f t="shared" si="1"/>
        <v>0</v>
      </c>
      <c r="R16" s="23">
        <f t="shared" si="2"/>
        <v>0</v>
      </c>
      <c r="S16" s="23">
        <f t="shared" si="3"/>
        <v>0</v>
      </c>
      <c r="T16" s="23">
        <f t="shared" si="4"/>
        <v>0</v>
      </c>
      <c r="U16" s="28" t="e">
        <f t="shared" si="5"/>
        <v>#DIV/0!</v>
      </c>
      <c r="V16" s="28" t="e">
        <f t="shared" si="6"/>
        <v>#DIV/0!</v>
      </c>
      <c r="W16" s="28" t="e">
        <f t="shared" si="7"/>
        <v>#DIV/0!</v>
      </c>
      <c r="X16" s="28" t="e">
        <f t="shared" si="8"/>
        <v>#DIV/0!</v>
      </c>
      <c r="Y16" s="28" t="e">
        <f t="shared" si="9"/>
        <v>#DIV/0!</v>
      </c>
    </row>
    <row r="17" spans="1:25" s="2" customFormat="1" ht="14.25" customHeight="1">
      <c r="A17" s="22" t="s">
        <v>43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f t="shared" si="0"/>
        <v>0</v>
      </c>
      <c r="Q17" s="23">
        <f t="shared" si="1"/>
        <v>0</v>
      </c>
      <c r="R17" s="23">
        <f t="shared" si="2"/>
        <v>0</v>
      </c>
      <c r="S17" s="23">
        <f t="shared" si="3"/>
        <v>0</v>
      </c>
      <c r="T17" s="23">
        <f t="shared" si="4"/>
        <v>0</v>
      </c>
      <c r="U17" s="28" t="e">
        <f t="shared" si="5"/>
        <v>#DIV/0!</v>
      </c>
      <c r="V17" s="28" t="e">
        <f t="shared" si="6"/>
        <v>#DIV/0!</v>
      </c>
      <c r="W17" s="28" t="e">
        <f t="shared" si="7"/>
        <v>#DIV/0!</v>
      </c>
      <c r="X17" s="28" t="e">
        <f t="shared" si="8"/>
        <v>#DIV/0!</v>
      </c>
      <c r="Y17" s="28" t="e">
        <f t="shared" si="9"/>
        <v>#DIV/0!</v>
      </c>
    </row>
    <row r="18" spans="1:25" s="2" customFormat="1" ht="14.25" customHeight="1">
      <c r="A18" s="22" t="s">
        <v>44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f t="shared" si="0"/>
        <v>0</v>
      </c>
      <c r="Q18" s="23">
        <f t="shared" si="1"/>
        <v>0</v>
      </c>
      <c r="R18" s="23">
        <f t="shared" si="2"/>
        <v>0</v>
      </c>
      <c r="S18" s="23">
        <f t="shared" si="3"/>
        <v>0</v>
      </c>
      <c r="T18" s="23">
        <f t="shared" si="4"/>
        <v>0</v>
      </c>
      <c r="U18" s="28" t="e">
        <f t="shared" si="5"/>
        <v>#DIV/0!</v>
      </c>
      <c r="V18" s="28" t="e">
        <f t="shared" si="6"/>
        <v>#DIV/0!</v>
      </c>
      <c r="W18" s="28" t="e">
        <f t="shared" si="7"/>
        <v>#DIV/0!</v>
      </c>
      <c r="X18" s="28" t="e">
        <f t="shared" si="8"/>
        <v>#DIV/0!</v>
      </c>
      <c r="Y18" s="28" t="e">
        <f t="shared" si="9"/>
        <v>#DIV/0!</v>
      </c>
    </row>
    <row r="19" spans="1:25" s="2" customFormat="1" ht="14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>
        <f t="shared" si="0"/>
        <v>0</v>
      </c>
      <c r="Q19" s="23">
        <f t="shared" si="1"/>
        <v>0</v>
      </c>
      <c r="R19" s="23">
        <f t="shared" si="2"/>
        <v>0</v>
      </c>
      <c r="S19" s="23">
        <f t="shared" si="3"/>
        <v>0</v>
      </c>
      <c r="T19" s="23">
        <f t="shared" si="4"/>
        <v>0</v>
      </c>
      <c r="U19" s="28" t="e">
        <f t="shared" si="5"/>
        <v>#DIV/0!</v>
      </c>
      <c r="V19" s="28" t="e">
        <f t="shared" si="6"/>
        <v>#DIV/0!</v>
      </c>
      <c r="W19" s="28" t="e">
        <f t="shared" si="7"/>
        <v>#DIV/0!</v>
      </c>
      <c r="X19" s="28" t="e">
        <f t="shared" si="8"/>
        <v>#DIV/0!</v>
      </c>
      <c r="Y19" s="28" t="e">
        <f t="shared" si="9"/>
        <v>#DIV/0!</v>
      </c>
    </row>
    <row r="20" spans="1:25" s="2" customFormat="1" ht="14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8"/>
      <c r="V20" s="28"/>
      <c r="W20" s="28"/>
      <c r="X20" s="28"/>
      <c r="Y20" s="28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15694444444444444" right="0.1180555555555555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workbookViewId="0" topLeftCell="A1">
      <selection activeCell="AA21" sqref="AA21"/>
    </sheetView>
  </sheetViews>
  <sheetFormatPr defaultColWidth="9.00390625" defaultRowHeight="14.25"/>
  <cols>
    <col min="1" max="1" width="5.25390625" style="3" customWidth="1"/>
    <col min="2" max="2" width="6.25390625" style="3" customWidth="1"/>
    <col min="3" max="3" width="5.625" style="3" customWidth="1"/>
    <col min="4" max="4" width="6.25390625" style="3" customWidth="1"/>
    <col min="5" max="5" width="5.625" style="3" customWidth="1"/>
    <col min="6" max="6" width="5.50390625" style="3" customWidth="1"/>
    <col min="7" max="7" width="4.00390625" style="3" customWidth="1"/>
    <col min="8" max="8" width="5.75390625" style="3" customWidth="1"/>
    <col min="9" max="11" width="6.75390625" style="3" customWidth="1"/>
    <col min="12" max="12" width="6.125" style="3" customWidth="1"/>
    <col min="13" max="13" width="6.375" style="3" customWidth="1"/>
    <col min="14" max="14" width="4.25390625" style="3" customWidth="1"/>
    <col min="15" max="15" width="5.375" style="3" customWidth="1"/>
    <col min="16" max="16" width="5.625" style="3" customWidth="1"/>
    <col min="17" max="17" width="5.375" style="3" customWidth="1"/>
    <col min="18" max="18" width="3.625" style="3" customWidth="1"/>
    <col min="19" max="19" width="4.375" style="3" customWidth="1"/>
    <col min="20" max="20" width="4.125" style="3" customWidth="1"/>
    <col min="21" max="21" width="4.75390625" style="3" customWidth="1"/>
    <col min="22" max="23" width="5.25390625" style="3" customWidth="1"/>
    <col min="24" max="24" width="5.375" style="3" customWidth="1"/>
    <col min="25" max="25" width="4.625" style="3" customWidth="1"/>
    <col min="26" max="16384" width="9.00390625" style="3" customWidth="1"/>
  </cols>
  <sheetData>
    <row r="1" spans="1:25" ht="22.5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4.25">
      <c r="A2" s="5">
        <v>43556</v>
      </c>
    </row>
    <row r="3" spans="1:25" s="1" customFormat="1" ht="14.25" customHeight="1">
      <c r="A3" s="6" t="s">
        <v>17</v>
      </c>
      <c r="B3" s="7" t="s">
        <v>46</v>
      </c>
      <c r="C3" s="8"/>
      <c r="D3" s="8"/>
      <c r="E3" s="8"/>
      <c r="F3" s="8"/>
      <c r="G3" s="8"/>
      <c r="H3" s="8"/>
      <c r="I3" s="17" t="s">
        <v>47</v>
      </c>
      <c r="J3" s="8"/>
      <c r="K3" s="8"/>
      <c r="L3" s="8"/>
      <c r="M3" s="8"/>
      <c r="N3" s="8"/>
      <c r="O3" s="8"/>
      <c r="P3" s="17" t="s">
        <v>20</v>
      </c>
      <c r="Q3" s="8"/>
      <c r="R3" s="8"/>
      <c r="S3" s="8"/>
      <c r="T3" s="8"/>
      <c r="U3" s="17" t="s">
        <v>21</v>
      </c>
      <c r="V3" s="8"/>
      <c r="W3" s="8"/>
      <c r="X3" s="8"/>
      <c r="Y3" s="8"/>
    </row>
    <row r="4" spans="1:25" s="1" customFormat="1" ht="14.25" customHeight="1">
      <c r="A4" s="9"/>
      <c r="B4" s="10" t="s">
        <v>22</v>
      </c>
      <c r="C4" s="11" t="s">
        <v>23</v>
      </c>
      <c r="D4" s="12"/>
      <c r="E4" s="12"/>
      <c r="F4" s="13" t="s">
        <v>48</v>
      </c>
      <c r="G4" s="13" t="s">
        <v>25</v>
      </c>
      <c r="H4" s="13" t="s">
        <v>26</v>
      </c>
      <c r="I4" s="10" t="s">
        <v>22</v>
      </c>
      <c r="J4" s="11" t="s">
        <v>23</v>
      </c>
      <c r="K4" s="12"/>
      <c r="L4" s="12"/>
      <c r="M4" s="13" t="s">
        <v>24</v>
      </c>
      <c r="N4" s="13" t="s">
        <v>25</v>
      </c>
      <c r="O4" s="13" t="s">
        <v>26</v>
      </c>
      <c r="P4" s="10" t="s">
        <v>22</v>
      </c>
      <c r="Q4" s="24" t="s">
        <v>27</v>
      </c>
      <c r="R4" s="25"/>
      <c r="S4" s="25"/>
      <c r="T4" s="25"/>
      <c r="U4" s="10" t="s">
        <v>22</v>
      </c>
      <c r="V4" s="24" t="s">
        <v>27</v>
      </c>
      <c r="W4" s="25"/>
      <c r="X4" s="25"/>
      <c r="Y4" s="25"/>
    </row>
    <row r="5" spans="1:25" s="1" customFormat="1" ht="24.75" customHeight="1">
      <c r="A5" s="14"/>
      <c r="B5" s="15"/>
      <c r="C5" s="16" t="s">
        <v>28</v>
      </c>
      <c r="D5" s="7" t="s">
        <v>29</v>
      </c>
      <c r="E5" s="17" t="s">
        <v>49</v>
      </c>
      <c r="F5" s="18"/>
      <c r="G5" s="19" t="s">
        <v>31</v>
      </c>
      <c r="H5" s="19" t="s">
        <v>31</v>
      </c>
      <c r="I5" s="15"/>
      <c r="J5" s="16" t="s">
        <v>28</v>
      </c>
      <c r="K5" s="7" t="s">
        <v>29</v>
      </c>
      <c r="L5" s="7" t="s">
        <v>30</v>
      </c>
      <c r="M5" s="18"/>
      <c r="N5" s="19" t="s">
        <v>31</v>
      </c>
      <c r="O5" s="19" t="s">
        <v>31</v>
      </c>
      <c r="P5" s="15"/>
      <c r="Q5" s="26" t="s">
        <v>50</v>
      </c>
      <c r="R5" s="26" t="s">
        <v>24</v>
      </c>
      <c r="S5" s="26" t="s">
        <v>25</v>
      </c>
      <c r="T5" s="26" t="s">
        <v>26</v>
      </c>
      <c r="U5" s="15"/>
      <c r="V5" s="27" t="s">
        <v>23</v>
      </c>
      <c r="W5" s="26" t="s">
        <v>48</v>
      </c>
      <c r="X5" s="26" t="s">
        <v>51</v>
      </c>
      <c r="Y5" s="26" t="s">
        <v>26</v>
      </c>
    </row>
    <row r="6" spans="1:25" s="2" customFormat="1" ht="16.5" customHeight="1">
      <c r="A6" s="20" t="s">
        <v>32</v>
      </c>
      <c r="B6" s="21">
        <v>240738</v>
      </c>
      <c r="C6" s="21">
        <v>141134</v>
      </c>
      <c r="D6" s="21">
        <v>113136</v>
      </c>
      <c r="E6" s="21">
        <v>27998</v>
      </c>
      <c r="F6" s="21">
        <v>93965</v>
      </c>
      <c r="G6" s="21">
        <v>614</v>
      </c>
      <c r="H6" s="21">
        <v>5025</v>
      </c>
      <c r="I6" s="21">
        <v>237042</v>
      </c>
      <c r="J6" s="21">
        <v>138073</v>
      </c>
      <c r="K6" s="21">
        <v>119747</v>
      </c>
      <c r="L6" s="21">
        <v>18326</v>
      </c>
      <c r="M6" s="21">
        <v>93310</v>
      </c>
      <c r="N6" s="21">
        <v>670</v>
      </c>
      <c r="O6" s="21">
        <v>4989</v>
      </c>
      <c r="P6" s="23">
        <f aca="true" t="shared" si="0" ref="P6:P19">B6-I6</f>
        <v>3696</v>
      </c>
      <c r="Q6" s="23">
        <f aca="true" t="shared" si="1" ref="Q6:Q19">C6-J6</f>
        <v>3061</v>
      </c>
      <c r="R6" s="23">
        <f aca="true" t="shared" si="2" ref="R6:R19">F6-M6</f>
        <v>655</v>
      </c>
      <c r="S6" s="23">
        <f aca="true" t="shared" si="3" ref="S6:S19">G6-N6</f>
        <v>-56</v>
      </c>
      <c r="T6" s="23">
        <f aca="true" t="shared" si="4" ref="T6:T19">H6-O6</f>
        <v>36</v>
      </c>
      <c r="U6" s="28">
        <f aca="true" t="shared" si="5" ref="U6:U19">P6/I6*100</f>
        <v>1.559217353886653</v>
      </c>
      <c r="V6" s="28">
        <f aca="true" t="shared" si="6" ref="V6:V19">Q6/J6*100</f>
        <v>2.2169432111998724</v>
      </c>
      <c r="W6" s="28">
        <f aca="true" t="shared" si="7" ref="W6:W19">R6/M6*100</f>
        <v>0.701961204586861</v>
      </c>
      <c r="X6" s="28">
        <f aca="true" t="shared" si="8" ref="X6:X19">S6/N6*100</f>
        <v>-8.358208955223882</v>
      </c>
      <c r="Y6" s="28">
        <f aca="true" t="shared" si="9" ref="Y6:Y19">T6/O6*100</f>
        <v>0.7215874924834637</v>
      </c>
    </row>
    <row r="7" spans="1:25" s="2" customFormat="1" ht="14.25" customHeight="1">
      <c r="A7" s="22" t="s">
        <v>33</v>
      </c>
      <c r="B7" s="23">
        <v>20</v>
      </c>
      <c r="C7" s="23">
        <v>20</v>
      </c>
      <c r="D7" s="23">
        <v>20</v>
      </c>
      <c r="E7" s="23">
        <v>0</v>
      </c>
      <c r="F7" s="23">
        <v>0</v>
      </c>
      <c r="G7" s="23">
        <v>0</v>
      </c>
      <c r="H7" s="23">
        <v>0</v>
      </c>
      <c r="I7" s="23">
        <v>21</v>
      </c>
      <c r="J7" s="23">
        <v>21</v>
      </c>
      <c r="K7" s="23">
        <v>21</v>
      </c>
      <c r="L7" s="23">
        <v>0</v>
      </c>
      <c r="M7" s="23">
        <v>0</v>
      </c>
      <c r="N7" s="23">
        <v>0</v>
      </c>
      <c r="O7" s="23">
        <v>0</v>
      </c>
      <c r="P7" s="23">
        <f t="shared" si="0"/>
        <v>-1</v>
      </c>
      <c r="Q7" s="23">
        <f t="shared" si="1"/>
        <v>-1</v>
      </c>
      <c r="R7" s="23">
        <f t="shared" si="2"/>
        <v>0</v>
      </c>
      <c r="S7" s="23">
        <f t="shared" si="3"/>
        <v>0</v>
      </c>
      <c r="T7" s="23">
        <f t="shared" si="4"/>
        <v>0</v>
      </c>
      <c r="U7" s="28">
        <f t="shared" si="5"/>
        <v>-4.761904761904762</v>
      </c>
      <c r="V7" s="28">
        <f t="shared" si="6"/>
        <v>-4.761904761904762</v>
      </c>
      <c r="W7" s="28" t="e">
        <f t="shared" si="7"/>
        <v>#DIV/0!</v>
      </c>
      <c r="X7" s="28" t="e">
        <f t="shared" si="8"/>
        <v>#DIV/0!</v>
      </c>
      <c r="Y7" s="28" t="e">
        <f t="shared" si="9"/>
        <v>#DIV/0!</v>
      </c>
    </row>
    <row r="8" spans="1:25" s="2" customFormat="1" ht="14.25" customHeight="1">
      <c r="A8" s="22" t="s">
        <v>34</v>
      </c>
      <c r="B8" s="23">
        <v>3672</v>
      </c>
      <c r="C8" s="23">
        <v>2874</v>
      </c>
      <c r="D8" s="23">
        <v>2874</v>
      </c>
      <c r="E8" s="23">
        <v>0</v>
      </c>
      <c r="F8" s="23">
        <v>798</v>
      </c>
      <c r="G8" s="23">
        <v>0</v>
      </c>
      <c r="H8" s="23">
        <v>0</v>
      </c>
      <c r="I8" s="23">
        <v>3667</v>
      </c>
      <c r="J8" s="23">
        <v>2867</v>
      </c>
      <c r="K8" s="23">
        <v>2867</v>
      </c>
      <c r="L8" s="23">
        <v>0</v>
      </c>
      <c r="M8" s="23">
        <v>800</v>
      </c>
      <c r="N8" s="23">
        <v>0</v>
      </c>
      <c r="O8" s="23">
        <v>0</v>
      </c>
      <c r="P8" s="23">
        <f t="shared" si="0"/>
        <v>5</v>
      </c>
      <c r="Q8" s="23">
        <f t="shared" si="1"/>
        <v>7</v>
      </c>
      <c r="R8" s="23">
        <f t="shared" si="2"/>
        <v>-2</v>
      </c>
      <c r="S8" s="23">
        <f t="shared" si="3"/>
        <v>0</v>
      </c>
      <c r="T8" s="23">
        <f t="shared" si="4"/>
        <v>0</v>
      </c>
      <c r="U8" s="28">
        <f t="shared" si="5"/>
        <v>0.13635124079629124</v>
      </c>
      <c r="V8" s="28">
        <f t="shared" si="6"/>
        <v>0.24415765608650158</v>
      </c>
      <c r="W8" s="28">
        <f t="shared" si="7"/>
        <v>-0.25</v>
      </c>
      <c r="X8" s="28" t="e">
        <f t="shared" si="8"/>
        <v>#DIV/0!</v>
      </c>
      <c r="Y8" s="28" t="e">
        <f t="shared" si="9"/>
        <v>#DIV/0!</v>
      </c>
    </row>
    <row r="9" spans="1:25" s="2" customFormat="1" ht="14.25" customHeight="1">
      <c r="A9" s="22" t="s">
        <v>35</v>
      </c>
      <c r="B9" s="23">
        <v>134</v>
      </c>
      <c r="C9" s="23">
        <v>6</v>
      </c>
      <c r="D9" s="23">
        <v>6</v>
      </c>
      <c r="E9" s="23">
        <v>0</v>
      </c>
      <c r="F9" s="23">
        <v>60</v>
      </c>
      <c r="G9" s="23">
        <v>0</v>
      </c>
      <c r="H9" s="23">
        <v>68</v>
      </c>
      <c r="I9" s="23">
        <v>132</v>
      </c>
      <c r="J9" s="23">
        <v>6</v>
      </c>
      <c r="K9" s="23">
        <v>6</v>
      </c>
      <c r="L9" s="23">
        <v>0</v>
      </c>
      <c r="M9" s="23">
        <v>59</v>
      </c>
      <c r="N9" s="23">
        <v>0</v>
      </c>
      <c r="O9" s="23">
        <v>67</v>
      </c>
      <c r="P9" s="23">
        <f t="shared" si="0"/>
        <v>2</v>
      </c>
      <c r="Q9" s="23">
        <f t="shared" si="1"/>
        <v>0</v>
      </c>
      <c r="R9" s="23">
        <f t="shared" si="2"/>
        <v>1</v>
      </c>
      <c r="S9" s="23">
        <f t="shared" si="3"/>
        <v>0</v>
      </c>
      <c r="T9" s="23">
        <f t="shared" si="4"/>
        <v>1</v>
      </c>
      <c r="U9" s="28">
        <f t="shared" si="5"/>
        <v>1.5151515151515151</v>
      </c>
      <c r="V9" s="28">
        <f t="shared" si="6"/>
        <v>0</v>
      </c>
      <c r="W9" s="28">
        <f t="shared" si="7"/>
        <v>1.694915254237288</v>
      </c>
      <c r="X9" s="28" t="e">
        <f t="shared" si="8"/>
        <v>#DIV/0!</v>
      </c>
      <c r="Y9" s="28">
        <f t="shared" si="9"/>
        <v>1.4925373134328357</v>
      </c>
    </row>
    <row r="10" spans="1:25" s="2" customFormat="1" ht="14.25" customHeight="1">
      <c r="A10" s="22" t="s">
        <v>36</v>
      </c>
      <c r="B10" s="23">
        <v>72326</v>
      </c>
      <c r="C10" s="23">
        <v>32140</v>
      </c>
      <c r="D10" s="23">
        <v>30790</v>
      </c>
      <c r="E10" s="23">
        <v>1350</v>
      </c>
      <c r="F10" s="23">
        <v>39890</v>
      </c>
      <c r="G10" s="23">
        <v>121</v>
      </c>
      <c r="H10" s="23">
        <v>175</v>
      </c>
      <c r="I10" s="23">
        <v>71555</v>
      </c>
      <c r="J10" s="23">
        <v>32061</v>
      </c>
      <c r="K10" s="23">
        <v>29982</v>
      </c>
      <c r="L10" s="23">
        <v>2079</v>
      </c>
      <c r="M10" s="23">
        <v>39201</v>
      </c>
      <c r="N10" s="23">
        <v>162</v>
      </c>
      <c r="O10" s="23">
        <v>131</v>
      </c>
      <c r="P10" s="23">
        <f t="shared" si="0"/>
        <v>771</v>
      </c>
      <c r="Q10" s="23">
        <f t="shared" si="1"/>
        <v>79</v>
      </c>
      <c r="R10" s="23">
        <f t="shared" si="2"/>
        <v>689</v>
      </c>
      <c r="S10" s="23">
        <f t="shared" si="3"/>
        <v>-41</v>
      </c>
      <c r="T10" s="23">
        <f t="shared" si="4"/>
        <v>44</v>
      </c>
      <c r="U10" s="28">
        <f t="shared" si="5"/>
        <v>1.0774928376773112</v>
      </c>
      <c r="V10" s="28">
        <f t="shared" si="6"/>
        <v>0.24640528991609745</v>
      </c>
      <c r="W10" s="28">
        <f t="shared" si="7"/>
        <v>1.7576082242799929</v>
      </c>
      <c r="X10" s="28">
        <f t="shared" si="8"/>
        <v>-25.308641975308642</v>
      </c>
      <c r="Y10" s="28">
        <f t="shared" si="9"/>
        <v>33.587786259541986</v>
      </c>
    </row>
    <row r="11" spans="1:25" s="2" customFormat="1" ht="14.25" customHeight="1">
      <c r="A11" s="22" t="s">
        <v>37</v>
      </c>
      <c r="B11" s="23">
        <v>10058</v>
      </c>
      <c r="C11" s="23">
        <v>2976</v>
      </c>
      <c r="D11" s="23">
        <v>2976</v>
      </c>
      <c r="E11" s="23">
        <v>0</v>
      </c>
      <c r="F11" s="23">
        <v>6236</v>
      </c>
      <c r="G11" s="23">
        <v>134</v>
      </c>
      <c r="H11" s="23">
        <v>712</v>
      </c>
      <c r="I11" s="23">
        <v>9998</v>
      </c>
      <c r="J11" s="23">
        <v>2957</v>
      </c>
      <c r="K11" s="23">
        <v>2957</v>
      </c>
      <c r="L11" s="23">
        <v>0</v>
      </c>
      <c r="M11" s="23">
        <v>6210</v>
      </c>
      <c r="N11" s="23">
        <v>132</v>
      </c>
      <c r="O11" s="23">
        <v>699</v>
      </c>
      <c r="P11" s="23">
        <f t="shared" si="0"/>
        <v>60</v>
      </c>
      <c r="Q11" s="23">
        <f t="shared" si="1"/>
        <v>19</v>
      </c>
      <c r="R11" s="23">
        <f t="shared" si="2"/>
        <v>26</v>
      </c>
      <c r="S11" s="23">
        <f t="shared" si="3"/>
        <v>2</v>
      </c>
      <c r="T11" s="23">
        <f t="shared" si="4"/>
        <v>13</v>
      </c>
      <c r="U11" s="28">
        <f t="shared" si="5"/>
        <v>0.6001200240048009</v>
      </c>
      <c r="V11" s="28">
        <f t="shared" si="6"/>
        <v>0.6425431180250254</v>
      </c>
      <c r="W11" s="28">
        <f t="shared" si="7"/>
        <v>0.4186795491143317</v>
      </c>
      <c r="X11" s="28">
        <f t="shared" si="8"/>
        <v>1.5151515151515151</v>
      </c>
      <c r="Y11" s="28">
        <f t="shared" si="9"/>
        <v>1.859799713876967</v>
      </c>
    </row>
    <row r="12" spans="1:25" s="2" customFormat="1" ht="14.25" customHeight="1">
      <c r="A12" s="22" t="s">
        <v>38</v>
      </c>
      <c r="B12" s="23">
        <v>33034</v>
      </c>
      <c r="C12" s="23">
        <v>11615</v>
      </c>
      <c r="D12" s="23">
        <v>11615</v>
      </c>
      <c r="E12" s="23">
        <v>0</v>
      </c>
      <c r="F12" s="23">
        <v>20885</v>
      </c>
      <c r="G12" s="23">
        <v>74</v>
      </c>
      <c r="H12" s="23">
        <v>460</v>
      </c>
      <c r="I12" s="23">
        <v>33184</v>
      </c>
      <c r="J12" s="23">
        <v>11626</v>
      </c>
      <c r="K12" s="23">
        <v>11626</v>
      </c>
      <c r="L12" s="23">
        <v>0</v>
      </c>
      <c r="M12" s="23">
        <v>21016</v>
      </c>
      <c r="N12" s="23">
        <v>72</v>
      </c>
      <c r="O12" s="23">
        <v>470</v>
      </c>
      <c r="P12" s="23">
        <f t="shared" si="0"/>
        <v>-150</v>
      </c>
      <c r="Q12" s="23">
        <f t="shared" si="1"/>
        <v>-11</v>
      </c>
      <c r="R12" s="23">
        <f t="shared" si="2"/>
        <v>-131</v>
      </c>
      <c r="S12" s="23">
        <f t="shared" si="3"/>
        <v>2</v>
      </c>
      <c r="T12" s="23">
        <f t="shared" si="4"/>
        <v>-10</v>
      </c>
      <c r="U12" s="28">
        <f t="shared" si="5"/>
        <v>-0.4520250723240115</v>
      </c>
      <c r="V12" s="28">
        <f t="shared" si="6"/>
        <v>-0.09461551694477895</v>
      </c>
      <c r="W12" s="28">
        <f t="shared" si="7"/>
        <v>-0.6233346022078416</v>
      </c>
      <c r="X12" s="28">
        <f t="shared" si="8"/>
        <v>2.7777777777777777</v>
      </c>
      <c r="Y12" s="28">
        <f t="shared" si="9"/>
        <v>-2.127659574468085</v>
      </c>
    </row>
    <row r="13" spans="1:25" s="2" customFormat="1" ht="14.25" customHeight="1">
      <c r="A13" s="22" t="s">
        <v>39</v>
      </c>
      <c r="B13" s="23">
        <v>41649</v>
      </c>
      <c r="C13" s="23">
        <v>32269</v>
      </c>
      <c r="D13" s="23">
        <v>23420</v>
      </c>
      <c r="E13" s="23">
        <v>8849</v>
      </c>
      <c r="F13" s="23">
        <v>8158</v>
      </c>
      <c r="G13" s="23">
        <v>0</v>
      </c>
      <c r="H13" s="23">
        <v>1222</v>
      </c>
      <c r="I13" s="23">
        <v>39862</v>
      </c>
      <c r="J13" s="23">
        <v>30463</v>
      </c>
      <c r="K13" s="23">
        <v>28327</v>
      </c>
      <c r="L13" s="23">
        <v>2136</v>
      </c>
      <c r="M13" s="23">
        <v>8168</v>
      </c>
      <c r="N13" s="23">
        <v>0</v>
      </c>
      <c r="O13" s="23">
        <v>1231</v>
      </c>
      <c r="P13" s="23">
        <f t="shared" si="0"/>
        <v>1787</v>
      </c>
      <c r="Q13" s="23">
        <f t="shared" si="1"/>
        <v>1806</v>
      </c>
      <c r="R13" s="23">
        <f t="shared" si="2"/>
        <v>-10</v>
      </c>
      <c r="S13" s="23">
        <f t="shared" si="3"/>
        <v>0</v>
      </c>
      <c r="T13" s="23">
        <f t="shared" si="4"/>
        <v>-9</v>
      </c>
      <c r="U13" s="28">
        <f t="shared" si="5"/>
        <v>4.482966233505594</v>
      </c>
      <c r="V13" s="28">
        <f t="shared" si="6"/>
        <v>5.9285034303909665</v>
      </c>
      <c r="W13" s="28">
        <f t="shared" si="7"/>
        <v>-0.12242899118511265</v>
      </c>
      <c r="X13" s="28" t="e">
        <f t="shared" si="8"/>
        <v>#DIV/0!</v>
      </c>
      <c r="Y13" s="28">
        <f t="shared" si="9"/>
        <v>-0.7311129163281885</v>
      </c>
    </row>
    <row r="14" spans="1:25" s="2" customFormat="1" ht="14.25" customHeight="1">
      <c r="A14" s="22" t="s">
        <v>40</v>
      </c>
      <c r="B14" s="23">
        <v>62562</v>
      </c>
      <c r="C14" s="23">
        <v>59113</v>
      </c>
      <c r="D14" s="23">
        <v>41314</v>
      </c>
      <c r="E14" s="23">
        <v>17799</v>
      </c>
      <c r="F14" s="23">
        <v>3419</v>
      </c>
      <c r="G14" s="23">
        <v>0</v>
      </c>
      <c r="H14" s="23">
        <v>30</v>
      </c>
      <c r="I14" s="23">
        <v>61333</v>
      </c>
      <c r="J14" s="23">
        <v>57947</v>
      </c>
      <c r="K14" s="23">
        <v>43836</v>
      </c>
      <c r="L14" s="23">
        <v>14111</v>
      </c>
      <c r="M14" s="23">
        <v>3356</v>
      </c>
      <c r="N14" s="23">
        <v>0</v>
      </c>
      <c r="O14" s="23">
        <v>30</v>
      </c>
      <c r="P14" s="23">
        <f t="shared" si="0"/>
        <v>1229</v>
      </c>
      <c r="Q14" s="23">
        <f t="shared" si="1"/>
        <v>1166</v>
      </c>
      <c r="R14" s="23">
        <f t="shared" si="2"/>
        <v>63</v>
      </c>
      <c r="S14" s="23">
        <f t="shared" si="3"/>
        <v>0</v>
      </c>
      <c r="T14" s="23">
        <f t="shared" si="4"/>
        <v>0</v>
      </c>
      <c r="U14" s="28">
        <f t="shared" si="5"/>
        <v>2.003815238126294</v>
      </c>
      <c r="V14" s="28">
        <f t="shared" si="6"/>
        <v>2.012183547034359</v>
      </c>
      <c r="W14" s="28">
        <f t="shared" si="7"/>
        <v>1.8772348033373063</v>
      </c>
      <c r="X14" s="28" t="e">
        <f t="shared" si="8"/>
        <v>#DIV/0!</v>
      </c>
      <c r="Y14" s="28">
        <f t="shared" si="9"/>
        <v>0</v>
      </c>
    </row>
    <row r="15" spans="1:25" s="2" customFormat="1" ht="14.25" customHeight="1">
      <c r="A15" s="22" t="s">
        <v>41</v>
      </c>
      <c r="B15" s="23">
        <v>15947</v>
      </c>
      <c r="C15" s="23">
        <v>121</v>
      </c>
      <c r="D15" s="23">
        <v>121</v>
      </c>
      <c r="E15" s="23">
        <v>0</v>
      </c>
      <c r="F15" s="23">
        <v>14519</v>
      </c>
      <c r="G15" s="23">
        <v>147</v>
      </c>
      <c r="H15" s="23">
        <v>1160</v>
      </c>
      <c r="I15" s="23">
        <v>15919</v>
      </c>
      <c r="J15" s="23">
        <v>125</v>
      </c>
      <c r="K15" s="23">
        <v>125</v>
      </c>
      <c r="L15" s="23">
        <v>0</v>
      </c>
      <c r="M15" s="23">
        <v>14500</v>
      </c>
      <c r="N15" s="23">
        <v>149</v>
      </c>
      <c r="O15" s="23">
        <v>1145</v>
      </c>
      <c r="P15" s="23">
        <f t="shared" si="0"/>
        <v>28</v>
      </c>
      <c r="Q15" s="23">
        <f t="shared" si="1"/>
        <v>-4</v>
      </c>
      <c r="R15" s="23">
        <f t="shared" si="2"/>
        <v>19</v>
      </c>
      <c r="S15" s="23">
        <f t="shared" si="3"/>
        <v>-2</v>
      </c>
      <c r="T15" s="23">
        <f t="shared" si="4"/>
        <v>15</v>
      </c>
      <c r="U15" s="28">
        <f t="shared" si="5"/>
        <v>0.17589044537973492</v>
      </c>
      <c r="V15" s="28">
        <f t="shared" si="6"/>
        <v>-3.2</v>
      </c>
      <c r="W15" s="28">
        <f t="shared" si="7"/>
        <v>0.1310344827586207</v>
      </c>
      <c r="X15" s="28">
        <f t="shared" si="8"/>
        <v>-1.342281879194631</v>
      </c>
      <c r="Y15" s="28">
        <f t="shared" si="9"/>
        <v>1.3100436681222707</v>
      </c>
    </row>
    <row r="16" spans="1:25" s="2" customFormat="1" ht="14.25" customHeight="1">
      <c r="A16" s="22" t="s">
        <v>42</v>
      </c>
      <c r="B16" s="23">
        <v>371</v>
      </c>
      <c r="C16" s="23">
        <v>0</v>
      </c>
      <c r="D16" s="23">
        <v>0</v>
      </c>
      <c r="E16" s="23">
        <v>0</v>
      </c>
      <c r="F16" s="23">
        <v>0</v>
      </c>
      <c r="G16" s="23">
        <v>57</v>
      </c>
      <c r="H16" s="23">
        <v>314</v>
      </c>
      <c r="I16" s="23">
        <v>358</v>
      </c>
      <c r="J16" s="23">
        <v>0</v>
      </c>
      <c r="K16" s="23">
        <v>0</v>
      </c>
      <c r="L16" s="23">
        <v>0</v>
      </c>
      <c r="M16" s="23">
        <v>0</v>
      </c>
      <c r="N16" s="23">
        <v>62</v>
      </c>
      <c r="O16" s="23">
        <v>296</v>
      </c>
      <c r="P16" s="23">
        <f t="shared" si="0"/>
        <v>13</v>
      </c>
      <c r="Q16" s="23">
        <f t="shared" si="1"/>
        <v>0</v>
      </c>
      <c r="R16" s="23">
        <f t="shared" si="2"/>
        <v>0</v>
      </c>
      <c r="S16" s="23">
        <f t="shared" si="3"/>
        <v>-5</v>
      </c>
      <c r="T16" s="23">
        <f t="shared" si="4"/>
        <v>18</v>
      </c>
      <c r="U16" s="28">
        <f t="shared" si="5"/>
        <v>3.6312849162011176</v>
      </c>
      <c r="V16" s="28" t="e">
        <f t="shared" si="6"/>
        <v>#DIV/0!</v>
      </c>
      <c r="W16" s="28" t="e">
        <f t="shared" si="7"/>
        <v>#DIV/0!</v>
      </c>
      <c r="X16" s="28">
        <f t="shared" si="8"/>
        <v>-8.064516129032258</v>
      </c>
      <c r="Y16" s="28">
        <f t="shared" si="9"/>
        <v>6.081081081081082</v>
      </c>
    </row>
    <row r="17" spans="1:25" s="2" customFormat="1" ht="14.25" customHeight="1">
      <c r="A17" s="22" t="s">
        <v>43</v>
      </c>
      <c r="B17" s="23">
        <v>292</v>
      </c>
      <c r="C17" s="23">
        <v>0</v>
      </c>
      <c r="D17" s="23">
        <v>0</v>
      </c>
      <c r="E17" s="23">
        <v>0</v>
      </c>
      <c r="F17" s="23">
        <v>0</v>
      </c>
      <c r="G17" s="23">
        <v>33</v>
      </c>
      <c r="H17" s="23">
        <v>259</v>
      </c>
      <c r="I17" s="23">
        <v>360</v>
      </c>
      <c r="J17" s="23">
        <v>0</v>
      </c>
      <c r="K17" s="23">
        <v>0</v>
      </c>
      <c r="L17" s="23">
        <v>0</v>
      </c>
      <c r="M17" s="23">
        <v>0</v>
      </c>
      <c r="N17" s="23">
        <v>47</v>
      </c>
      <c r="O17" s="23">
        <v>313</v>
      </c>
      <c r="P17" s="23">
        <f t="shared" si="0"/>
        <v>-68</v>
      </c>
      <c r="Q17" s="23">
        <f t="shared" si="1"/>
        <v>0</v>
      </c>
      <c r="R17" s="23">
        <f t="shared" si="2"/>
        <v>0</v>
      </c>
      <c r="S17" s="23">
        <f t="shared" si="3"/>
        <v>-14</v>
      </c>
      <c r="T17" s="23">
        <f t="shared" si="4"/>
        <v>-54</v>
      </c>
      <c r="U17" s="28">
        <f t="shared" si="5"/>
        <v>-18.88888888888889</v>
      </c>
      <c r="V17" s="28" t="e">
        <f t="shared" si="6"/>
        <v>#DIV/0!</v>
      </c>
      <c r="W17" s="28" t="e">
        <f t="shared" si="7"/>
        <v>#DIV/0!</v>
      </c>
      <c r="X17" s="28">
        <f t="shared" si="8"/>
        <v>-29.78723404255319</v>
      </c>
      <c r="Y17" s="28">
        <f t="shared" si="9"/>
        <v>-17.252396166134183</v>
      </c>
    </row>
    <row r="18" spans="1:25" s="2" customFormat="1" ht="14.25" customHeight="1">
      <c r="A18" s="22" t="s">
        <v>44</v>
      </c>
      <c r="B18" s="23">
        <v>673</v>
      </c>
      <c r="C18" s="23">
        <v>0</v>
      </c>
      <c r="D18" s="23">
        <v>0</v>
      </c>
      <c r="E18" s="23">
        <v>0</v>
      </c>
      <c r="F18" s="23">
        <v>0</v>
      </c>
      <c r="G18" s="23">
        <v>48</v>
      </c>
      <c r="H18" s="23">
        <v>625</v>
      </c>
      <c r="I18" s="23">
        <v>653</v>
      </c>
      <c r="J18" s="23">
        <v>0</v>
      </c>
      <c r="K18" s="23">
        <v>0</v>
      </c>
      <c r="L18" s="23">
        <v>0</v>
      </c>
      <c r="M18" s="23">
        <v>0</v>
      </c>
      <c r="N18" s="23">
        <v>46</v>
      </c>
      <c r="O18" s="23">
        <v>607</v>
      </c>
      <c r="P18" s="23">
        <f t="shared" si="0"/>
        <v>20</v>
      </c>
      <c r="Q18" s="23">
        <f t="shared" si="1"/>
        <v>0</v>
      </c>
      <c r="R18" s="23">
        <f t="shared" si="2"/>
        <v>0</v>
      </c>
      <c r="S18" s="23">
        <f t="shared" si="3"/>
        <v>2</v>
      </c>
      <c r="T18" s="23">
        <f t="shared" si="4"/>
        <v>18</v>
      </c>
      <c r="U18" s="28">
        <f t="shared" si="5"/>
        <v>3.0627871362940278</v>
      </c>
      <c r="V18" s="28" t="e">
        <f t="shared" si="6"/>
        <v>#DIV/0!</v>
      </c>
      <c r="W18" s="28" t="e">
        <f t="shared" si="7"/>
        <v>#DIV/0!</v>
      </c>
      <c r="X18" s="28">
        <f t="shared" si="8"/>
        <v>4.3478260869565215</v>
      </c>
      <c r="Y18" s="28">
        <f t="shared" si="9"/>
        <v>2.9654036243822075</v>
      </c>
    </row>
    <row r="19" spans="1:25" s="2" customFormat="1" ht="14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>
        <f t="shared" si="0"/>
        <v>0</v>
      </c>
      <c r="Q19" s="23">
        <f t="shared" si="1"/>
        <v>0</v>
      </c>
      <c r="R19" s="23">
        <f t="shared" si="2"/>
        <v>0</v>
      </c>
      <c r="S19" s="23">
        <f t="shared" si="3"/>
        <v>0</v>
      </c>
      <c r="T19" s="23">
        <f t="shared" si="4"/>
        <v>0</v>
      </c>
      <c r="U19" s="28" t="e">
        <f t="shared" si="5"/>
        <v>#DIV/0!</v>
      </c>
      <c r="V19" s="28" t="e">
        <f t="shared" si="6"/>
        <v>#DIV/0!</v>
      </c>
      <c r="W19" s="28" t="e">
        <f t="shared" si="7"/>
        <v>#DIV/0!</v>
      </c>
      <c r="X19" s="28" t="e">
        <f t="shared" si="8"/>
        <v>#DIV/0!</v>
      </c>
      <c r="Y19" s="28" t="e">
        <f t="shared" si="9"/>
        <v>#DIV/0!</v>
      </c>
    </row>
    <row r="20" spans="1:25" s="2" customFormat="1" ht="14.2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8"/>
      <c r="V20" s="28"/>
      <c r="W20" s="28"/>
      <c r="X20" s="28"/>
      <c r="Y20" s="28"/>
    </row>
  </sheetData>
  <sheetProtection/>
  <mergeCells count="20">
    <mergeCell ref="A1:Y1"/>
    <mergeCell ref="B3:H3"/>
    <mergeCell ref="I3:O3"/>
    <mergeCell ref="P3:T3"/>
    <mergeCell ref="U3:Y3"/>
    <mergeCell ref="C4:E4"/>
    <mergeCell ref="J4:L4"/>
    <mergeCell ref="Q4:T4"/>
    <mergeCell ref="V4:Y4"/>
    <mergeCell ref="A3:A5"/>
    <mergeCell ref="B4:B5"/>
    <mergeCell ref="F4:F5"/>
    <mergeCell ref="G4:G5"/>
    <mergeCell ref="H4:H5"/>
    <mergeCell ref="I4:I5"/>
    <mergeCell ref="M4:M5"/>
    <mergeCell ref="N4:N5"/>
    <mergeCell ref="O4:O5"/>
    <mergeCell ref="P4:P5"/>
    <mergeCell ref="U4:U5"/>
  </mergeCells>
  <printOptions/>
  <pageMargins left="0.07847222222222222" right="0.15694444444444444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light-star.net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liusanqing</dc:creator>
  <cp:keywords/>
  <dc:description/>
  <cp:lastModifiedBy>WPS_1528077747</cp:lastModifiedBy>
  <cp:lastPrinted>2010-04-07T07:21:02Z</cp:lastPrinted>
  <dcterms:created xsi:type="dcterms:W3CDTF">2009-12-14T19:44:35Z</dcterms:created>
  <dcterms:modified xsi:type="dcterms:W3CDTF">2019-04-29T01:45:16Z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